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9410" windowHeight="9315" activeTab="0"/>
  </bookViews>
  <sheets>
    <sheet name="ПОЛНЫЙ ПРАЙС-ЛИСТ" sheetId="1" r:id="rId1"/>
  </sheets>
  <definedNames>
    <definedName name="_xlnm.Print_Titles" localSheetId="0">'ПОЛНЫЙ ПРАЙС-ЛИСТ'!$1:$8</definedName>
  </definedNames>
  <calcPr fullCalcOnLoad="1" refMode="R1C1"/>
</workbook>
</file>

<file path=xl/sharedStrings.xml><?xml version="1.0" encoding="utf-8"?>
<sst xmlns="http://schemas.openxmlformats.org/spreadsheetml/2006/main" count="489" uniqueCount="204">
  <si>
    <t xml:space="preserve">                                                                                                       </t>
  </si>
  <si>
    <t>Трубы сварные шлифованные (grit 320), HF, AISI 304</t>
  </si>
  <si>
    <t>НАИМЕНОВАНИЕ ПРОДУКЦИИ И РАЗМЕР В ММ</t>
  </si>
  <si>
    <t>Трубы сварные матовые, HF, AISI 304</t>
  </si>
  <si>
    <t>ЦЕНА, РУБ/МЕТР С НДС</t>
  </si>
  <si>
    <t>ЦЕНА, РУБ/КГ С НДС</t>
  </si>
  <si>
    <t>15 х 3</t>
  </si>
  <si>
    <t>20 х 3</t>
  </si>
  <si>
    <t>25 х 4</t>
  </si>
  <si>
    <t>30 х 3</t>
  </si>
  <si>
    <t>30 х 4</t>
  </si>
  <si>
    <t>40 х 3</t>
  </si>
  <si>
    <t>40 х 4</t>
  </si>
  <si>
    <t>40 х 8</t>
  </si>
  <si>
    <t>50 х 6</t>
  </si>
  <si>
    <t>50 х 10</t>
  </si>
  <si>
    <t>60 х 5</t>
  </si>
  <si>
    <t>60 х 6</t>
  </si>
  <si>
    <t>60 х 8</t>
  </si>
  <si>
    <t>80 х 6</t>
  </si>
  <si>
    <t>80 х 8</t>
  </si>
  <si>
    <t>100 х 6</t>
  </si>
  <si>
    <t>100 х 8</t>
  </si>
  <si>
    <t>20 х 20 х 3</t>
  </si>
  <si>
    <t>25 х 25 х 3</t>
  </si>
  <si>
    <t>50 х 50 х 5</t>
  </si>
  <si>
    <t>ВЕС, КГ/ЕД.</t>
  </si>
  <si>
    <t>ЕД. ИЗМ.</t>
  </si>
  <si>
    <t>штука</t>
  </si>
  <si>
    <t>метр</t>
  </si>
  <si>
    <t>20 х 10</t>
  </si>
  <si>
    <t>50 х 5</t>
  </si>
  <si>
    <t>50 х 8</t>
  </si>
  <si>
    <t>20 x 20 x 3</t>
  </si>
  <si>
    <t>160 х 80 х 8,0 х 8,0</t>
  </si>
  <si>
    <t>20 х 4</t>
  </si>
  <si>
    <t>30 х 8</t>
  </si>
  <si>
    <t>Тел/факс (495) 955-51-35, 955-51,38</t>
  </si>
  <si>
    <t>Интернет: www.voss-metall.ru, e-mail: voss-metall@yandex.ru</t>
  </si>
  <si>
    <t>Полоса нержавеющая, AISI 304, пов-ть 1F/1D</t>
  </si>
  <si>
    <t>Угол г/к равнополочный, травл., т/о, AISI 304</t>
  </si>
  <si>
    <t xml:space="preserve">                          Общество с ограниченной ответственостью, ИНН 7725729499</t>
  </si>
  <si>
    <t>Швеллер гнутый, AISI 304, длина 6 метров</t>
  </si>
  <si>
    <t>Трубы сварные матовые, HF, AISI 304, Россия</t>
  </si>
  <si>
    <t>25 х 10</t>
  </si>
  <si>
    <t>25 х 3</t>
  </si>
  <si>
    <t>30 x 30 x 3</t>
  </si>
  <si>
    <t>50 х 4</t>
  </si>
  <si>
    <t>Трубы сварные матовые, HF, AISI 316L</t>
  </si>
  <si>
    <t>ТРУБЫ СВАРНЫЕ НЕРЖАВЕЮЩИЕ ПРЯМОУГОЛЬНОГО СЕЧЕНИЯ ШЛИФОВАННЫЕ (grit 320)</t>
  </si>
  <si>
    <t>ТРУБЫ СВАРНЫЕ НЕРЖАВЕЮЩИЕ ПРЯМОУГОЛЬНОГО СЕЧЕНИЯ МАТОВЫЕ, СТАЛЬ AISI 304</t>
  </si>
  <si>
    <t>25 x 25 x 3</t>
  </si>
  <si>
    <t>ТРУБЫ СВАРНЫЕ НЕРЖАВЕЮЩИЕ КВАДРАТНОГО И ПРЯМОУГОЛЬНОГО СЕЧЕНИЯ НЕСТАНДАРТНОЙ ДЛИНЫ (КОРОЧЕ 6 МЕТРОВ)</t>
  </si>
  <si>
    <t>40 x 40 x 1,5</t>
  </si>
  <si>
    <t>40 x 40 x 2,0</t>
  </si>
  <si>
    <t>50 x 50 x 2,0</t>
  </si>
  <si>
    <t>80 x 80 x 2,0</t>
  </si>
  <si>
    <t>40 x 20 x 2,0</t>
  </si>
  <si>
    <t>60 x 40 x 3,0</t>
  </si>
  <si>
    <t>длина 5,38 м</t>
  </si>
  <si>
    <t>Актуальное состояние</t>
  </si>
  <si>
    <t>30 х 5</t>
  </si>
  <si>
    <t>40 х 5</t>
  </si>
  <si>
    <t>40 х 6</t>
  </si>
  <si>
    <t>80 х 5</t>
  </si>
  <si>
    <t>60 х 3</t>
  </si>
  <si>
    <t>40 x 20 x 1,5</t>
  </si>
  <si>
    <t>60 x 20 x 1,5</t>
  </si>
  <si>
    <t>60 x 30 x 2,0</t>
  </si>
  <si>
    <t>60 x 40 x 2,0</t>
  </si>
  <si>
    <t>80 x 20 x 2,0</t>
  </si>
  <si>
    <t>80 x 40 x 3,0</t>
  </si>
  <si>
    <t>80 x 60 x 2,0</t>
  </si>
  <si>
    <t>100 x 50 x 3,0</t>
  </si>
  <si>
    <t>100 x 50 x 4,0</t>
  </si>
  <si>
    <t>120 x 60 x 3,0</t>
  </si>
  <si>
    <t>40 x 40 x 4,0</t>
  </si>
  <si>
    <t>50 x 50 x 4,0</t>
  </si>
  <si>
    <t>60 x 60 x 4,0</t>
  </si>
  <si>
    <t>80 x 80 x 3,0</t>
  </si>
  <si>
    <t>80 x 80 x 4,0</t>
  </si>
  <si>
    <t>100 x 100 x 4,0</t>
  </si>
  <si>
    <t>50 x 50 x 5,0</t>
  </si>
  <si>
    <t>может поставляться швеллер, маркированный как 65 х 42 х 5,5 х 7,5 мм. Вес такой же.</t>
  </si>
  <si>
    <t>Полоса нержавеющая, AISI 304, зеркало 4 плоскости, в плёнке</t>
  </si>
  <si>
    <t>Полоса нержавеющая, AISI 304, шлиф. 4 плоскости, в плёнке</t>
  </si>
  <si>
    <t>15 х 15 х 3</t>
  </si>
  <si>
    <t>*) угол шлифуется по всем плоскостям и по продольным граням. Каждый угол в полиэтиленовом пакете.</t>
  </si>
  <si>
    <t>длина 6,0-6,2 м</t>
  </si>
  <si>
    <t>20 х 8</t>
  </si>
  <si>
    <t>25 x 25 x 3,0</t>
  </si>
  <si>
    <t>60 x 40 x 4,0</t>
  </si>
  <si>
    <t>Квадрат х/т, EN 10278, h11, AISI 304</t>
  </si>
  <si>
    <t>8 х 8</t>
  </si>
  <si>
    <t>20 x 20 x 20 x 2,0</t>
  </si>
  <si>
    <t>60 х 40 х 2.0</t>
  </si>
  <si>
    <t>ПОЛОСЫ МАТОВЫЕ, ШЛИФОВАННЫЕ И ЗЕРКАЛЬНО ПОЛИРОВАННЫЕ, НЕСТАНДАРТНОЙ ДЛИНЫ И С НАРУШЕНИЕМ ГЕОМЕТРИИ</t>
  </si>
  <si>
    <t>Полоса шлифованная AISI 304</t>
  </si>
  <si>
    <t>длина 4.0-4.2 м</t>
  </si>
  <si>
    <t>80 x 8</t>
  </si>
  <si>
    <t>40 x 20 x 3,0</t>
  </si>
  <si>
    <t>Швеллер нержавеющий, AISI 304, тип У, т/о</t>
  </si>
  <si>
    <t>Швеллер нержавеющий, AISI 304, тип П, т/о</t>
  </si>
  <si>
    <t>40 х 12</t>
  </si>
  <si>
    <t>60 х 12</t>
  </si>
  <si>
    <t>60 х 15</t>
  </si>
  <si>
    <t>30 х 30 х 3</t>
  </si>
  <si>
    <t>40 х 40 х 4</t>
  </si>
  <si>
    <t>120 х 6</t>
  </si>
  <si>
    <t>Балка тавровая, сварка лазером, AISI 304, т/о, дробестр.обр., тип Т</t>
  </si>
  <si>
    <t>Шестигранник, хол/тян, тол. h11, EN 10278, AISI 316L (1.4404)</t>
  </si>
  <si>
    <t>17 мм</t>
  </si>
  <si>
    <t>19 мм</t>
  </si>
  <si>
    <t>24 мм</t>
  </si>
  <si>
    <t>30 мм</t>
  </si>
  <si>
    <t>сварка лазером</t>
  </si>
  <si>
    <r>
      <t xml:space="preserve">Полоса нержавеющая, AISI 304, пов-ть 1F/1D, </t>
    </r>
    <r>
      <rPr>
        <b/>
        <sz val="11"/>
        <rFont val="Arial"/>
        <family val="2"/>
      </rPr>
      <t>длина 6,0-6.2 м</t>
    </r>
  </si>
  <si>
    <t>30 х 60 х 30 х 3,0</t>
  </si>
  <si>
    <t>200 x 100 x 10 x 10</t>
  </si>
  <si>
    <t>ТРУБЫ И ПОЛОСЫ НЕСТАНДАРТНОЙ ДЛИНЫ (КОРОТЫШИ)</t>
  </si>
  <si>
    <t>Угол г/к равнополочный, травл., т/о, AISI 316L</t>
  </si>
  <si>
    <t>80 x 80 x 6,0</t>
  </si>
  <si>
    <t>ПОЛОСА НЕРЖАВЕЮЩАЯ МАТОВАЯ, EN 10058/10028, ДЛИНА 4 М</t>
  </si>
  <si>
    <t>U-ПРОФИЛЬ (ШВЕЛЛЕР ГНУТЫЙ), EN 10162, AISI 304, ДЛИНА 6 М</t>
  </si>
  <si>
    <r>
      <t xml:space="preserve">ТРУБЫ СВАРНЫЕ НЕРЖАВЕЮЩИЕ ПРОФИЛЬНОГО СЕЧЕНИЯ МАТОВЫЕ, </t>
    </r>
    <r>
      <rPr>
        <b/>
        <sz val="14"/>
        <color indexed="10"/>
        <rFont val="Arial"/>
        <family val="2"/>
      </rPr>
      <t>СТАЛЬ AISI 316L</t>
    </r>
  </si>
  <si>
    <t>119334, г. Москва, проезд Донской 5-ый, этаж 3, ком. 4, пом. III</t>
  </si>
  <si>
    <t>100 x 20 x 2.0</t>
  </si>
  <si>
    <t>60 x 30 x 3,0</t>
  </si>
  <si>
    <t>41 мм</t>
  </si>
  <si>
    <t>КВАДРАТ ХОЛОДНОТЯНУТЫЙ КАЛИБРОВ., EN 10278, h11, AISI 304, ДЛИНА 3 М</t>
  </si>
  <si>
    <t>100 x 20 x 2,0</t>
  </si>
  <si>
    <t>40 х 15</t>
  </si>
  <si>
    <t>80 x 40 x 5,0</t>
  </si>
  <si>
    <t>80 x 60 x 5,0</t>
  </si>
  <si>
    <t>40 x 40 x 3</t>
  </si>
  <si>
    <t>40 x 40 x 1.5</t>
  </si>
  <si>
    <t>длина 3,00 м</t>
  </si>
  <si>
    <t>ТРУБЫ СВАРНЫЕ НЕРЖАВЕЮЩИЕ КВАДРАТНОГО СЕЧЕНИЯ, длина 6 м</t>
  </si>
  <si>
    <t>ТРУБЫ СВАРНЫЕ НЕРЖАВЕЮЩИЕ ПРЯМОУГОЛЬНОГО СЕЧЕНИЯ, длина 6 м</t>
  </si>
  <si>
    <t>50 x 25 x 1.5</t>
  </si>
  <si>
    <t>ПОЛОСА НЕРЖАВЕЮЩАЯ ЗЕРКАЛЬНО ПОЛИРОВАННАЯ, ДЛИНА 6 М</t>
  </si>
  <si>
    <t>ПОЛОСА НЕРЖАВЕЮЩАЯ ШЛИФОВАННАЯ, ДЛИНА 4 М</t>
  </si>
  <si>
    <t>ШВЕЛЛЕР НЕРЖАВЕЮЩИЙ, EN 10279/10365, AISI 304, ДЛИНА 6м</t>
  </si>
  <si>
    <t>ТАВР НЕРЖАВЕЮЩИЙ, EN 10055, AISI 304, ДЛИНА 6м</t>
  </si>
  <si>
    <r>
      <t xml:space="preserve">ШЕСТИГРАННИК ХОЛОДНОТЯНУТЫЙ, EN 10278, h11, AISI </t>
    </r>
    <r>
      <rPr>
        <b/>
        <sz val="18"/>
        <color indexed="10"/>
        <rFont val="Arial"/>
        <family val="2"/>
      </rPr>
      <t>316L</t>
    </r>
    <r>
      <rPr>
        <b/>
        <sz val="18"/>
        <rFont val="Arial"/>
        <family val="2"/>
      </rPr>
      <t>, ДЛИНА 3м</t>
    </r>
  </si>
  <si>
    <r>
      <t xml:space="preserve">УГОЛ ГОРЯЧЕКАТАНЫЙ РАВНОПОЛОЧНЫЙ, EN 10056, AISI </t>
    </r>
    <r>
      <rPr>
        <b/>
        <sz val="18"/>
        <color indexed="10"/>
        <rFont val="Arial"/>
        <family val="2"/>
      </rPr>
      <t>316L</t>
    </r>
    <r>
      <rPr>
        <b/>
        <sz val="18"/>
        <rFont val="Arial"/>
        <family val="2"/>
      </rPr>
      <t>, ДЛИНА 6м</t>
    </r>
  </si>
  <si>
    <t>15 х 10</t>
  </si>
  <si>
    <t>продукция из нержавеющих сталей на складе в г. ЛЮБЕРЦЫ Моск. Обл.</t>
  </si>
  <si>
    <t>Все цены указаны с НДС на условии поставки  "самовывоз со склада в г. Люберцы Моск.Обл."</t>
  </si>
  <si>
    <t>длина 4 м, гнутая</t>
  </si>
  <si>
    <t>длина 3.82 м</t>
  </si>
  <si>
    <t>20 x 20 x 2.0</t>
  </si>
  <si>
    <t>25 x 25 x 2.0</t>
  </si>
  <si>
    <t>30 x 30 x 2.0</t>
  </si>
  <si>
    <t>50 х 25 х 2.0</t>
  </si>
  <si>
    <t>100 x 100 x 5,0</t>
  </si>
  <si>
    <t>100 x 100 x 8,0</t>
  </si>
  <si>
    <t>длина 3.00 м</t>
  </si>
  <si>
    <r>
      <t xml:space="preserve">Угол г/к равнополочный, травл., т/о, AISI 304, </t>
    </r>
    <r>
      <rPr>
        <b/>
        <sz val="11"/>
        <rFont val="Arial"/>
        <family val="2"/>
      </rPr>
      <t>шлифованный *)</t>
    </r>
  </si>
  <si>
    <t>Пруток (круг) калиброванный, допуск h9, EN 10278, AISI 304</t>
  </si>
  <si>
    <t>диам. 5 мм</t>
  </si>
  <si>
    <t>диам. 6 мм</t>
  </si>
  <si>
    <t>диам. 8 мм</t>
  </si>
  <si>
    <t>диам. 10 мм</t>
  </si>
  <si>
    <t>диам. 12 мм</t>
  </si>
  <si>
    <t>диам. 25 мм</t>
  </si>
  <si>
    <t>диам. 30 мм</t>
  </si>
  <si>
    <t>диам. 40 мм</t>
  </si>
  <si>
    <t>УГОЛ ГОРЯЧЕКАТАНЫЙ РАВНОПОЛОЧНЫЙ, EN 10056, AISI 304, ДЛИНА 6м</t>
  </si>
  <si>
    <t>ПРУТОК (КРУГ) КАЛИБРОВАННЫЙ, EN 10278, h9, AISI 304, ДЛИНА 3м</t>
  </si>
  <si>
    <t xml:space="preserve">50 х 5 </t>
  </si>
  <si>
    <t>длина 3.87 м</t>
  </si>
  <si>
    <t>50 x 8</t>
  </si>
  <si>
    <t>Полоса матовая AISI 304</t>
  </si>
  <si>
    <r>
      <t xml:space="preserve">Полоса зеркало, AISI 304, ДЕФЕКТ ПОЛИРОВКИ, </t>
    </r>
    <r>
      <rPr>
        <b/>
        <sz val="11"/>
        <rFont val="Arial"/>
        <family val="2"/>
      </rPr>
      <t>6 м</t>
    </r>
  </si>
  <si>
    <t>ТРУБЫ СВАРНЫЕ НЕРЖАВЕЮЩИЕ КВАДРАТНОГО СЕЧЕНИЯ МАТОВЫЕ, СТАЛЬ AISI 304/321</t>
  </si>
  <si>
    <t>Трубы сварные матовые, HF</t>
  </si>
  <si>
    <t>AISI 321</t>
  </si>
  <si>
    <t>40 x 40 x 3,0</t>
  </si>
  <si>
    <t>50 x 50 x 3,0</t>
  </si>
  <si>
    <t>30 x 30 x 2,0</t>
  </si>
  <si>
    <t>30 x 30 x 3,0</t>
  </si>
  <si>
    <t>50 x 25 x 3,0</t>
  </si>
  <si>
    <t>30 x 15 x 4 x 4,5</t>
  </si>
  <si>
    <t>40 х 20 х 3 х 3,5</t>
  </si>
  <si>
    <t>50 x 25 x 3 x 3</t>
  </si>
  <si>
    <t>60 x 30 x 5 x 5</t>
  </si>
  <si>
    <t>*)</t>
  </si>
  <si>
    <t>80 x 40 x 5 x 5</t>
  </si>
  <si>
    <t>100 x 50 x 5 x 5</t>
  </si>
  <si>
    <t>100 x 50 x 6 x 6</t>
  </si>
  <si>
    <t>120 x 60 x 6 x 6</t>
  </si>
  <si>
    <t>в пути</t>
  </si>
  <si>
    <t>25 x 10 x 1,5</t>
  </si>
  <si>
    <t>25 x 15 x 1,5</t>
  </si>
  <si>
    <t>50 x 40 x 3,0</t>
  </si>
  <si>
    <t>60 x 20 x 2,0</t>
  </si>
  <si>
    <t>60 x 60 x 2,0</t>
  </si>
  <si>
    <t>5 x 5</t>
  </si>
  <si>
    <t>4 x 4</t>
  </si>
  <si>
    <t>длина 4,16 м</t>
  </si>
  <si>
    <t>длина 2.90 м</t>
  </si>
  <si>
    <t>длина 3.50 м</t>
  </si>
  <si>
    <t>длина 3.65 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</si>
</sst>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#,##0.0"/>
    <numFmt numFmtId="182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42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4</xdr:col>
      <xdr:colOff>742950</xdr:colOff>
      <xdr:row>3</xdr:row>
      <xdr:rowOff>152400</xdr:rowOff>
    </xdr:to>
    <xdr:sp>
      <xdr:nvSpPr>
        <xdr:cNvPr id="1" name="WordArt 3"/>
        <xdr:cNvSpPr>
          <a:spLocks/>
        </xdr:cNvSpPr>
      </xdr:nvSpPr>
      <xdr:spPr>
        <a:xfrm>
          <a:off x="38100" y="57150"/>
          <a:ext cx="540067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solidFill>
                <a:srgbClr val="404040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Фосс Металл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I17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5" sqref="A5:I5"/>
    </sheetView>
  </sheetViews>
  <sheetFormatPr defaultColWidth="9.140625" defaultRowHeight="20.25" customHeight="1"/>
  <cols>
    <col min="1" max="1" width="14.28125" style="1" customWidth="1"/>
    <col min="2" max="2" width="17.8515625" style="1" customWidth="1"/>
    <col min="3" max="3" width="18.28125" style="1" customWidth="1"/>
    <col min="4" max="4" width="20.00390625" style="1" customWidth="1"/>
    <col min="5" max="5" width="26.57421875" style="1" customWidth="1"/>
    <col min="6" max="6" width="8.140625" style="1" customWidth="1"/>
    <col min="7" max="7" width="11.421875" style="1" customWidth="1"/>
    <col min="8" max="8" width="15.57421875" style="1" customWidth="1"/>
    <col min="9" max="9" width="19.8515625" style="1" customWidth="1"/>
    <col min="10" max="16384" width="9.140625" style="1" customWidth="1"/>
  </cols>
  <sheetData>
    <row r="1" spans="1:9" ht="16.5" customHeight="1">
      <c r="A1" s="4"/>
      <c r="B1" s="4"/>
      <c r="C1" s="4"/>
      <c r="D1" s="4"/>
      <c r="E1" s="4"/>
      <c r="G1" s="26"/>
      <c r="H1" s="26"/>
      <c r="I1" s="26" t="s">
        <v>41</v>
      </c>
    </row>
    <row r="2" spans="1:9" ht="16.5" customHeight="1">
      <c r="A2" s="27" t="s">
        <v>0</v>
      </c>
      <c r="B2" s="4"/>
      <c r="C2" s="4"/>
      <c r="D2" s="4"/>
      <c r="E2" s="4"/>
      <c r="F2" s="4"/>
      <c r="I2" s="5" t="s">
        <v>125</v>
      </c>
    </row>
    <row r="3" spans="1:9" ht="16.5" customHeight="1">
      <c r="A3" s="27"/>
      <c r="B3" s="27"/>
      <c r="C3" s="27"/>
      <c r="D3" s="27"/>
      <c r="E3" s="27"/>
      <c r="F3" s="27"/>
      <c r="H3" s="28"/>
      <c r="I3" s="26" t="s">
        <v>37</v>
      </c>
    </row>
    <row r="4" spans="1:9" ht="16.5" customHeight="1" thickBot="1">
      <c r="A4" s="29"/>
      <c r="B4" s="30"/>
      <c r="C4" s="30"/>
      <c r="D4" s="30"/>
      <c r="E4" s="30"/>
      <c r="F4" s="30"/>
      <c r="G4" s="30"/>
      <c r="H4" s="30"/>
      <c r="I4" s="31" t="s">
        <v>38</v>
      </c>
    </row>
    <row r="5" spans="1:9" ht="40.5" customHeight="1" thickBot="1">
      <c r="A5" s="44" t="s">
        <v>147</v>
      </c>
      <c r="B5" s="44"/>
      <c r="C5" s="44"/>
      <c r="D5" s="44"/>
      <c r="E5" s="44"/>
      <c r="F5" s="44"/>
      <c r="G5" s="44"/>
      <c r="H5" s="44"/>
      <c r="I5" s="44"/>
    </row>
    <row r="6" spans="1:9" ht="20.25" customHeight="1" thickBot="1">
      <c r="A6" s="2" t="s">
        <v>148</v>
      </c>
      <c r="G6" s="47" t="s">
        <v>60</v>
      </c>
      <c r="H6" s="47"/>
      <c r="I6" s="47"/>
    </row>
    <row r="7" spans="1:9" ht="16.5" customHeight="1">
      <c r="A7" s="49" t="s">
        <v>2</v>
      </c>
      <c r="B7" s="50"/>
      <c r="C7" s="50"/>
      <c r="D7" s="50"/>
      <c r="E7" s="51"/>
      <c r="F7" s="45" t="s">
        <v>27</v>
      </c>
      <c r="G7" s="45" t="s">
        <v>26</v>
      </c>
      <c r="H7" s="45" t="s">
        <v>4</v>
      </c>
      <c r="I7" s="45" t="s">
        <v>5</v>
      </c>
    </row>
    <row r="8" spans="1:9" ht="22.5" customHeight="1" thickBot="1">
      <c r="A8" s="52"/>
      <c r="B8" s="53"/>
      <c r="C8" s="53"/>
      <c r="D8" s="53"/>
      <c r="E8" s="54"/>
      <c r="F8" s="46"/>
      <c r="G8" s="46"/>
      <c r="H8" s="46"/>
      <c r="I8" s="46"/>
    </row>
    <row r="9" spans="1:9" ht="39.75" customHeight="1">
      <c r="A9" s="48" t="s">
        <v>169</v>
      </c>
      <c r="B9" s="48"/>
      <c r="C9" s="48"/>
      <c r="D9" s="48"/>
      <c r="E9" s="48"/>
      <c r="F9" s="48"/>
      <c r="G9" s="48"/>
      <c r="H9" s="48"/>
      <c r="I9" s="48"/>
    </row>
    <row r="10" spans="1:9" ht="21.75" customHeight="1">
      <c r="A10" s="1" t="s">
        <v>159</v>
      </c>
      <c r="D10" s="8"/>
      <c r="E10" s="8" t="s">
        <v>160</v>
      </c>
      <c r="F10" s="8" t="s">
        <v>28</v>
      </c>
      <c r="G10" s="13">
        <v>0.5</v>
      </c>
      <c r="H10" s="11">
        <f>I10*G10/3</f>
        <v>87.5</v>
      </c>
      <c r="I10" s="10">
        <v>525</v>
      </c>
    </row>
    <row r="11" spans="1:9" ht="21.75" customHeight="1">
      <c r="A11" s="1" t="s">
        <v>159</v>
      </c>
      <c r="D11" s="8"/>
      <c r="E11" s="8" t="s">
        <v>161</v>
      </c>
      <c r="F11" s="8" t="s">
        <v>28</v>
      </c>
      <c r="G11" s="13">
        <v>0.7</v>
      </c>
      <c r="H11" s="11">
        <f aca="true" t="shared" si="0" ref="H11:H17">I11*G11/3</f>
        <v>122.5</v>
      </c>
      <c r="I11" s="10">
        <v>525</v>
      </c>
    </row>
    <row r="12" spans="1:9" ht="21.75" customHeight="1">
      <c r="A12" s="1" t="s">
        <v>159</v>
      </c>
      <c r="D12" s="8"/>
      <c r="E12" s="8" t="s">
        <v>162</v>
      </c>
      <c r="F12" s="8" t="s">
        <v>28</v>
      </c>
      <c r="G12" s="13">
        <v>1.25</v>
      </c>
      <c r="H12" s="11">
        <f t="shared" si="0"/>
        <v>218.75</v>
      </c>
      <c r="I12" s="10">
        <v>525</v>
      </c>
    </row>
    <row r="13" spans="1:9" ht="21.75" customHeight="1">
      <c r="A13" s="1" t="s">
        <v>159</v>
      </c>
      <c r="D13" s="8"/>
      <c r="E13" s="8" t="s">
        <v>163</v>
      </c>
      <c r="F13" s="8" t="s">
        <v>28</v>
      </c>
      <c r="G13" s="13">
        <v>1.93</v>
      </c>
      <c r="H13" s="11">
        <f t="shared" si="0"/>
        <v>337.75</v>
      </c>
      <c r="I13" s="10">
        <v>525</v>
      </c>
    </row>
    <row r="14" spans="1:9" ht="21.75" customHeight="1">
      <c r="A14" s="1" t="s">
        <v>159</v>
      </c>
      <c r="D14" s="8"/>
      <c r="E14" s="8" t="s">
        <v>164</v>
      </c>
      <c r="F14" s="8" t="s">
        <v>28</v>
      </c>
      <c r="G14" s="13">
        <v>2.9</v>
      </c>
      <c r="H14" s="11">
        <f t="shared" si="0"/>
        <v>507.5</v>
      </c>
      <c r="I14" s="10">
        <v>525</v>
      </c>
    </row>
    <row r="15" spans="1:9" ht="21.75" customHeight="1">
      <c r="A15" s="1" t="s">
        <v>159</v>
      </c>
      <c r="D15" s="8"/>
      <c r="E15" s="8" t="s">
        <v>165</v>
      </c>
      <c r="F15" s="8" t="s">
        <v>28</v>
      </c>
      <c r="G15" s="13">
        <v>11.7</v>
      </c>
      <c r="H15" s="11">
        <f t="shared" si="0"/>
        <v>2047.5</v>
      </c>
      <c r="I15" s="10">
        <v>525</v>
      </c>
    </row>
    <row r="16" spans="1:9" ht="21.75" customHeight="1">
      <c r="A16" s="1" t="s">
        <v>159</v>
      </c>
      <c r="D16" s="8"/>
      <c r="E16" s="8" t="s">
        <v>166</v>
      </c>
      <c r="F16" s="8" t="s">
        <v>28</v>
      </c>
      <c r="G16" s="13">
        <v>17.1</v>
      </c>
      <c r="H16" s="11">
        <f t="shared" si="0"/>
        <v>2992.5</v>
      </c>
      <c r="I16" s="10">
        <v>525</v>
      </c>
    </row>
    <row r="17" spans="1:9" ht="21.75" customHeight="1">
      <c r="A17" s="1" t="s">
        <v>159</v>
      </c>
      <c r="D17" s="8"/>
      <c r="E17" s="8" t="s">
        <v>167</v>
      </c>
      <c r="F17" s="8" t="s">
        <v>28</v>
      </c>
      <c r="G17" s="13">
        <v>30.1</v>
      </c>
      <c r="H17" s="11">
        <f t="shared" si="0"/>
        <v>5267.5</v>
      </c>
      <c r="I17" s="10">
        <v>525</v>
      </c>
    </row>
    <row r="18" spans="1:9" ht="41.25" customHeight="1">
      <c r="A18" s="38" t="s">
        <v>143</v>
      </c>
      <c r="B18" s="38"/>
      <c r="C18" s="38"/>
      <c r="D18" s="38"/>
      <c r="E18" s="38"/>
      <c r="F18" s="38"/>
      <c r="G18" s="38"/>
      <c r="H18" s="38"/>
      <c r="I18" s="38"/>
    </row>
    <row r="19" spans="1:9" ht="20.25" customHeight="1">
      <c r="A19" s="1" t="s">
        <v>109</v>
      </c>
      <c r="D19" s="8"/>
      <c r="E19" s="8" t="s">
        <v>51</v>
      </c>
      <c r="F19" s="8" t="s">
        <v>28</v>
      </c>
      <c r="G19" s="13">
        <v>7</v>
      </c>
      <c r="H19" s="11">
        <f>I19*G19/6</f>
        <v>1750</v>
      </c>
      <c r="I19" s="10">
        <v>1500</v>
      </c>
    </row>
    <row r="20" spans="1:9" ht="20.25" customHeight="1">
      <c r="A20" s="1" t="s">
        <v>109</v>
      </c>
      <c r="D20" s="8"/>
      <c r="E20" s="8" t="s">
        <v>46</v>
      </c>
      <c r="F20" s="8" t="s">
        <v>28</v>
      </c>
      <c r="G20" s="13">
        <v>8.1</v>
      </c>
      <c r="H20" s="11">
        <f>I20*G20/6</f>
        <v>1957.5</v>
      </c>
      <c r="I20" s="10">
        <v>1450</v>
      </c>
    </row>
    <row r="21" spans="1:9" ht="20.25" customHeight="1">
      <c r="A21" s="1" t="s">
        <v>109</v>
      </c>
      <c r="D21" s="8"/>
      <c r="E21" s="8" t="s">
        <v>134</v>
      </c>
      <c r="F21" s="8" t="s">
        <v>28</v>
      </c>
      <c r="G21" s="13">
        <v>11</v>
      </c>
      <c r="H21" s="11">
        <f>I21*G21/6</f>
        <v>2566.6666666666665</v>
      </c>
      <c r="I21" s="10">
        <v>1400</v>
      </c>
    </row>
    <row r="22" spans="1:9" ht="40.5" customHeight="1">
      <c r="A22" s="38" t="s">
        <v>144</v>
      </c>
      <c r="B22" s="38"/>
      <c r="C22" s="38"/>
      <c r="D22" s="38"/>
      <c r="E22" s="38"/>
      <c r="F22" s="38"/>
      <c r="G22" s="38"/>
      <c r="H22" s="38"/>
      <c r="I22" s="38"/>
    </row>
    <row r="23" spans="1:9" s="25" customFormat="1" ht="20.25" customHeight="1">
      <c r="A23" s="19" t="s">
        <v>110</v>
      </c>
      <c r="B23" s="20"/>
      <c r="C23" s="20"/>
      <c r="D23" s="20"/>
      <c r="E23" s="20" t="s">
        <v>111</v>
      </c>
      <c r="F23" s="21" t="s">
        <v>28</v>
      </c>
      <c r="G23" s="22">
        <v>6</v>
      </c>
      <c r="H23" s="23">
        <f>I23*G23/3</f>
        <v>1600</v>
      </c>
      <c r="I23" s="33">
        <v>800</v>
      </c>
    </row>
    <row r="24" spans="1:9" s="25" customFormat="1" ht="20.25" customHeight="1">
      <c r="A24" s="19" t="s">
        <v>110</v>
      </c>
      <c r="B24" s="20"/>
      <c r="C24" s="20"/>
      <c r="D24" s="20"/>
      <c r="E24" s="20" t="s">
        <v>112</v>
      </c>
      <c r="F24" s="21" t="s">
        <v>28</v>
      </c>
      <c r="G24" s="22">
        <v>7.5</v>
      </c>
      <c r="H24" s="23">
        <f>I24*G24/3</f>
        <v>2000</v>
      </c>
      <c r="I24" s="33">
        <v>800</v>
      </c>
    </row>
    <row r="25" spans="1:9" s="25" customFormat="1" ht="20.25" customHeight="1">
      <c r="A25" s="19" t="s">
        <v>110</v>
      </c>
      <c r="B25" s="20"/>
      <c r="C25" s="20"/>
      <c r="D25" s="20"/>
      <c r="E25" s="20" t="s">
        <v>113</v>
      </c>
      <c r="F25" s="21" t="s">
        <v>28</v>
      </c>
      <c r="G25" s="22">
        <v>12</v>
      </c>
      <c r="H25" s="23">
        <f>I25*G25/3</f>
        <v>3200</v>
      </c>
      <c r="I25" s="33">
        <v>800</v>
      </c>
    </row>
    <row r="26" spans="1:9" s="25" customFormat="1" ht="20.25" customHeight="1">
      <c r="A26" s="19" t="s">
        <v>110</v>
      </c>
      <c r="B26" s="20"/>
      <c r="C26" s="20"/>
      <c r="D26" s="20"/>
      <c r="E26" s="20" t="s">
        <v>114</v>
      </c>
      <c r="F26" s="21" t="s">
        <v>28</v>
      </c>
      <c r="G26" s="22">
        <v>19.5</v>
      </c>
      <c r="H26" s="23">
        <f>I26*G26/3</f>
        <v>5200</v>
      </c>
      <c r="I26" s="33">
        <v>800</v>
      </c>
    </row>
    <row r="27" spans="1:9" s="25" customFormat="1" ht="20.25" customHeight="1">
      <c r="A27" s="19" t="s">
        <v>110</v>
      </c>
      <c r="B27" s="20"/>
      <c r="C27" s="20"/>
      <c r="D27" s="20"/>
      <c r="E27" s="20" t="s">
        <v>128</v>
      </c>
      <c r="F27" s="21" t="s">
        <v>28</v>
      </c>
      <c r="G27" s="22">
        <v>36.2</v>
      </c>
      <c r="H27" s="23">
        <f>I27*G27/3</f>
        <v>9653.333333333334</v>
      </c>
      <c r="I27" s="33">
        <v>800</v>
      </c>
    </row>
    <row r="28" spans="1:9" ht="42" customHeight="1">
      <c r="A28" s="38" t="s">
        <v>145</v>
      </c>
      <c r="B28" s="38"/>
      <c r="C28" s="38"/>
      <c r="D28" s="38"/>
      <c r="E28" s="38"/>
      <c r="F28" s="38"/>
      <c r="G28" s="38"/>
      <c r="H28" s="38"/>
      <c r="I28" s="38"/>
    </row>
    <row r="29" spans="1:9" ht="20.25" customHeight="1">
      <c r="A29" s="3" t="s">
        <v>120</v>
      </c>
      <c r="E29" s="8" t="s">
        <v>23</v>
      </c>
      <c r="F29" s="8" t="s">
        <v>28</v>
      </c>
      <c r="G29" s="10">
        <v>5.5</v>
      </c>
      <c r="H29" s="12">
        <f>I29*G29/6</f>
        <v>779.1666666666666</v>
      </c>
      <c r="I29" s="12">
        <v>850</v>
      </c>
    </row>
    <row r="30" spans="1:9" ht="20.25" customHeight="1">
      <c r="A30" s="3" t="s">
        <v>120</v>
      </c>
      <c r="E30" s="8" t="s">
        <v>24</v>
      </c>
      <c r="F30" s="8" t="s">
        <v>28</v>
      </c>
      <c r="G30" s="10">
        <v>7.9</v>
      </c>
      <c r="H30" s="12">
        <f>I30*G30/6</f>
        <v>1079.6666666666667</v>
      </c>
      <c r="I30" s="12">
        <v>820</v>
      </c>
    </row>
    <row r="31" spans="1:9" ht="20.25" customHeight="1">
      <c r="A31" s="3" t="s">
        <v>120</v>
      </c>
      <c r="E31" s="8" t="s">
        <v>106</v>
      </c>
      <c r="F31" s="8" t="s">
        <v>28</v>
      </c>
      <c r="G31" s="10">
        <v>8.5</v>
      </c>
      <c r="H31" s="12">
        <f>I31*G31/6</f>
        <v>1133.3333333333333</v>
      </c>
      <c r="I31" s="12">
        <v>800</v>
      </c>
    </row>
    <row r="32" spans="1:9" ht="20.25" customHeight="1">
      <c r="A32" s="3" t="s">
        <v>120</v>
      </c>
      <c r="E32" s="8" t="s">
        <v>107</v>
      </c>
      <c r="F32" s="8" t="s">
        <v>28</v>
      </c>
      <c r="G32" s="10">
        <v>15</v>
      </c>
      <c r="H32" s="12">
        <f>I32*G32/6</f>
        <v>2000</v>
      </c>
      <c r="I32" s="12">
        <v>800</v>
      </c>
    </row>
    <row r="33" spans="1:9" ht="20.25" customHeight="1">
      <c r="A33" s="3" t="s">
        <v>120</v>
      </c>
      <c r="E33" s="8" t="s">
        <v>25</v>
      </c>
      <c r="F33" s="8" t="s">
        <v>28</v>
      </c>
      <c r="G33" s="10">
        <v>23</v>
      </c>
      <c r="H33" s="12">
        <f>I33*G33/6</f>
        <v>3066.6666666666665</v>
      </c>
      <c r="I33" s="18">
        <v>800</v>
      </c>
    </row>
    <row r="34" spans="1:9" ht="39.75" customHeight="1">
      <c r="A34" s="38" t="s">
        <v>168</v>
      </c>
      <c r="B34" s="38"/>
      <c r="C34" s="38"/>
      <c r="D34" s="38"/>
      <c r="E34" s="38"/>
      <c r="F34" s="38"/>
      <c r="G34" s="38"/>
      <c r="H34" s="38"/>
      <c r="I34" s="38"/>
    </row>
    <row r="35" spans="1:9" ht="18.75" customHeight="1">
      <c r="A35" s="3" t="s">
        <v>40</v>
      </c>
      <c r="D35" s="1" t="s">
        <v>88</v>
      </c>
      <c r="E35" s="8" t="s">
        <v>86</v>
      </c>
      <c r="F35" s="8" t="s">
        <v>28</v>
      </c>
      <c r="G35" s="10">
        <v>4.2</v>
      </c>
      <c r="H35" s="12">
        <f>I35*G35/6</f>
        <v>945</v>
      </c>
      <c r="I35" s="12">
        <v>1350</v>
      </c>
    </row>
    <row r="36" spans="1:9" s="32" customFormat="1" ht="17.25" customHeight="1">
      <c r="A36" s="3" t="s">
        <v>158</v>
      </c>
      <c r="B36" s="1"/>
      <c r="C36" s="1"/>
      <c r="D36" s="1"/>
      <c r="E36" s="8" t="s">
        <v>23</v>
      </c>
      <c r="F36" s="8" t="s">
        <v>28</v>
      </c>
      <c r="G36" s="10">
        <v>5.5</v>
      </c>
      <c r="H36" s="12">
        <f>I36*G36/6</f>
        <v>870.8333333333334</v>
      </c>
      <c r="I36" s="12">
        <v>950</v>
      </c>
    </row>
    <row r="37" spans="1:9" ht="18.75" customHeight="1">
      <c r="A37" s="3" t="s">
        <v>40</v>
      </c>
      <c r="D37" s="1" t="s">
        <v>88</v>
      </c>
      <c r="E37" s="8" t="s">
        <v>33</v>
      </c>
      <c r="F37" s="8" t="s">
        <v>28</v>
      </c>
      <c r="G37" s="10">
        <v>5.4</v>
      </c>
      <c r="H37" s="12">
        <f>I37*G37/6</f>
        <v>297.00000000000006</v>
      </c>
      <c r="I37" s="12">
        <v>330</v>
      </c>
    </row>
    <row r="38" spans="1:9" ht="18.75" customHeight="1">
      <c r="A38" s="3" t="s">
        <v>40</v>
      </c>
      <c r="D38" s="1" t="s">
        <v>88</v>
      </c>
      <c r="E38" s="8" t="s">
        <v>51</v>
      </c>
      <c r="F38" s="8" t="s">
        <v>28</v>
      </c>
      <c r="G38" s="10">
        <v>7.35</v>
      </c>
      <c r="H38" s="12">
        <f>I38*G38/6</f>
        <v>404.25</v>
      </c>
      <c r="I38" s="12">
        <v>330</v>
      </c>
    </row>
    <row r="39" spans="1:9" ht="18.75" customHeight="1">
      <c r="A39" s="3" t="s">
        <v>40</v>
      </c>
      <c r="D39" s="1" t="s">
        <v>200</v>
      </c>
      <c r="E39" s="8" t="s">
        <v>107</v>
      </c>
      <c r="F39" s="8" t="s">
        <v>28</v>
      </c>
      <c r="G39" s="10">
        <v>10.4</v>
      </c>
      <c r="H39" s="12">
        <f>I39*G39/6</f>
        <v>520</v>
      </c>
      <c r="I39" s="12">
        <v>300</v>
      </c>
    </row>
    <row r="40" spans="1:9" ht="18.75" customHeight="1">
      <c r="A40" s="42" t="s">
        <v>87</v>
      </c>
      <c r="B40" s="42"/>
      <c r="C40" s="42"/>
      <c r="D40" s="42"/>
      <c r="E40" s="42"/>
      <c r="F40" s="42"/>
      <c r="G40" s="42"/>
      <c r="H40" s="42"/>
      <c r="I40" s="42"/>
    </row>
    <row r="41" spans="1:9" ht="42.75" customHeight="1">
      <c r="A41" s="38" t="s">
        <v>129</v>
      </c>
      <c r="B41" s="38"/>
      <c r="C41" s="38"/>
      <c r="D41" s="38"/>
      <c r="E41" s="38"/>
      <c r="F41" s="38"/>
      <c r="G41" s="38"/>
      <c r="H41" s="38"/>
      <c r="I41" s="38"/>
    </row>
    <row r="42" spans="1:9" ht="18.75" customHeight="1">
      <c r="A42" s="1" t="s">
        <v>92</v>
      </c>
      <c r="E42" s="8" t="s">
        <v>199</v>
      </c>
      <c r="F42" s="8" t="s">
        <v>28</v>
      </c>
      <c r="G42" s="13">
        <v>0.4</v>
      </c>
      <c r="H42" s="10">
        <f>I42*G42/3</f>
        <v>80</v>
      </c>
      <c r="I42" s="12">
        <v>600</v>
      </c>
    </row>
    <row r="43" spans="1:9" ht="18.75" customHeight="1">
      <c r="A43" s="1" t="s">
        <v>92</v>
      </c>
      <c r="E43" s="8" t="s">
        <v>198</v>
      </c>
      <c r="F43" s="8" t="s">
        <v>28</v>
      </c>
      <c r="G43" s="13">
        <v>0.6</v>
      </c>
      <c r="H43" s="10">
        <f>I43*G43/3</f>
        <v>100</v>
      </c>
      <c r="I43" s="12">
        <v>500</v>
      </c>
    </row>
    <row r="44" spans="1:9" ht="18.75" customHeight="1">
      <c r="A44" s="1" t="s">
        <v>92</v>
      </c>
      <c r="E44" s="8" t="s">
        <v>93</v>
      </c>
      <c r="F44" s="8" t="s">
        <v>28</v>
      </c>
      <c r="G44" s="13">
        <v>1.6</v>
      </c>
      <c r="H44" s="10">
        <f>I44*G44/3</f>
        <v>240</v>
      </c>
      <c r="I44" s="12">
        <v>450</v>
      </c>
    </row>
    <row r="45" spans="1:9" ht="45.75" customHeight="1">
      <c r="A45" s="38" t="s">
        <v>123</v>
      </c>
      <c r="B45" s="38"/>
      <c r="C45" s="38"/>
      <c r="D45" s="38"/>
      <c r="E45" s="38"/>
      <c r="F45" s="38"/>
      <c r="G45" s="38"/>
      <c r="H45" s="38"/>
      <c r="I45" s="38"/>
    </row>
    <row r="46" spans="1:9" ht="20.25" customHeight="1">
      <c r="A46" s="1" t="s">
        <v>42</v>
      </c>
      <c r="E46" s="8" t="s">
        <v>94</v>
      </c>
      <c r="F46" s="8" t="s">
        <v>28</v>
      </c>
      <c r="G46" s="13">
        <v>5.1</v>
      </c>
      <c r="H46" s="11">
        <f>I46*G46/6</f>
        <v>1062.5</v>
      </c>
      <c r="I46" s="34">
        <v>1250</v>
      </c>
    </row>
    <row r="47" spans="1:9" ht="20.25" customHeight="1">
      <c r="A47" s="1" t="s">
        <v>42</v>
      </c>
      <c r="E47" s="8" t="s">
        <v>117</v>
      </c>
      <c r="F47" s="8" t="s">
        <v>28</v>
      </c>
      <c r="G47" s="13">
        <v>15.3</v>
      </c>
      <c r="H47" s="11">
        <f>I47*G47/6</f>
        <v>2550</v>
      </c>
      <c r="I47" s="34">
        <v>1000</v>
      </c>
    </row>
    <row r="48" spans="1:9" ht="39.75" customHeight="1">
      <c r="A48" s="55" t="s">
        <v>142</v>
      </c>
      <c r="B48" s="55"/>
      <c r="C48" s="55"/>
      <c r="D48" s="55"/>
      <c r="E48" s="55"/>
      <c r="F48" s="55"/>
      <c r="G48" s="55"/>
      <c r="H48" s="55"/>
      <c r="I48" s="55"/>
    </row>
    <row r="49" spans="1:9" ht="20.25" customHeight="1">
      <c r="A49" s="1" t="s">
        <v>101</v>
      </c>
      <c r="E49" s="8" t="s">
        <v>183</v>
      </c>
      <c r="F49" s="8" t="s">
        <v>28</v>
      </c>
      <c r="G49" s="13">
        <v>10.7</v>
      </c>
      <c r="H49" s="11">
        <f aca="true" t="shared" si="1" ref="H49:H58">I49*G49/6</f>
        <v>1872.5</v>
      </c>
      <c r="I49" s="12">
        <v>1050</v>
      </c>
    </row>
    <row r="50" spans="1:9" ht="20.25" customHeight="1">
      <c r="A50" s="1" t="s">
        <v>101</v>
      </c>
      <c r="E50" s="8" t="s">
        <v>184</v>
      </c>
      <c r="F50" s="8" t="s">
        <v>28</v>
      </c>
      <c r="G50" s="13">
        <v>11.9</v>
      </c>
      <c r="H50" s="11">
        <f t="shared" si="1"/>
        <v>2082.5</v>
      </c>
      <c r="I50" s="12">
        <v>1050</v>
      </c>
    </row>
    <row r="51" spans="1:9" ht="20.25" customHeight="1">
      <c r="A51" s="1" t="s">
        <v>102</v>
      </c>
      <c r="E51" s="8" t="s">
        <v>185</v>
      </c>
      <c r="F51" s="8" t="s">
        <v>28</v>
      </c>
      <c r="G51" s="13">
        <v>15.2</v>
      </c>
      <c r="H51" s="11">
        <f t="shared" si="1"/>
        <v>2406.6666666666665</v>
      </c>
      <c r="I51" s="12">
        <v>950</v>
      </c>
    </row>
    <row r="52" spans="1:9" ht="20.25" customHeight="1">
      <c r="A52" s="1" t="s">
        <v>102</v>
      </c>
      <c r="E52" s="8" t="s">
        <v>186</v>
      </c>
      <c r="F52" s="8" t="s">
        <v>28</v>
      </c>
      <c r="G52" s="13">
        <v>28.65</v>
      </c>
      <c r="H52" s="11">
        <f t="shared" si="1"/>
        <v>5013.75</v>
      </c>
      <c r="I52" s="12">
        <v>1050</v>
      </c>
    </row>
    <row r="53" spans="1:9" ht="20.25" customHeight="1">
      <c r="A53" s="1" t="s">
        <v>102</v>
      </c>
      <c r="E53" s="8" t="s">
        <v>188</v>
      </c>
      <c r="F53" s="8" t="s">
        <v>28</v>
      </c>
      <c r="G53" s="13">
        <v>36</v>
      </c>
      <c r="H53" s="11">
        <f t="shared" si="1"/>
        <v>5700</v>
      </c>
      <c r="I53" s="12">
        <v>950</v>
      </c>
    </row>
    <row r="54" spans="1:9" ht="20.25" customHeight="1">
      <c r="A54" s="1" t="s">
        <v>102</v>
      </c>
      <c r="E54" s="8" t="s">
        <v>189</v>
      </c>
      <c r="F54" s="8" t="s">
        <v>28</v>
      </c>
      <c r="G54" s="13">
        <v>49</v>
      </c>
      <c r="H54" s="11">
        <f t="shared" si="1"/>
        <v>8575</v>
      </c>
      <c r="I54" s="12">
        <v>1050</v>
      </c>
    </row>
    <row r="55" spans="1:9" ht="20.25" customHeight="1">
      <c r="A55" s="1" t="s">
        <v>102</v>
      </c>
      <c r="E55" s="8" t="s">
        <v>190</v>
      </c>
      <c r="F55" s="8" t="s">
        <v>28</v>
      </c>
      <c r="G55" s="13">
        <v>63.2</v>
      </c>
      <c r="H55" s="11">
        <f t="shared" si="1"/>
        <v>10006.666666666666</v>
      </c>
      <c r="I55" s="12">
        <v>950</v>
      </c>
    </row>
    <row r="56" spans="1:9" ht="20.25" customHeight="1">
      <c r="A56" s="1" t="s">
        <v>102</v>
      </c>
      <c r="E56" s="8" t="s">
        <v>191</v>
      </c>
      <c r="F56" s="8" t="s">
        <v>28</v>
      </c>
      <c r="G56" s="13">
        <v>70.9</v>
      </c>
      <c r="H56" s="11">
        <f t="shared" si="1"/>
        <v>13589.166666666666</v>
      </c>
      <c r="I56" s="12">
        <v>1150</v>
      </c>
    </row>
    <row r="57" spans="1:9" ht="20.25" customHeight="1">
      <c r="A57" s="1" t="s">
        <v>102</v>
      </c>
      <c r="D57" s="1" t="s">
        <v>115</v>
      </c>
      <c r="E57" s="8" t="s">
        <v>34</v>
      </c>
      <c r="F57" s="8" t="s">
        <v>28</v>
      </c>
      <c r="G57" s="13">
        <v>116</v>
      </c>
      <c r="H57" s="11">
        <f t="shared" si="1"/>
        <v>22233.333333333332</v>
      </c>
      <c r="I57" s="12">
        <v>1150</v>
      </c>
    </row>
    <row r="58" spans="1:9" ht="20.25" customHeight="1">
      <c r="A58" s="1" t="s">
        <v>102</v>
      </c>
      <c r="D58" s="1" t="s">
        <v>115</v>
      </c>
      <c r="E58" s="8" t="s">
        <v>118</v>
      </c>
      <c r="F58" s="8" t="s">
        <v>28</v>
      </c>
      <c r="G58" s="13">
        <v>179</v>
      </c>
      <c r="H58" s="11">
        <f t="shared" si="1"/>
        <v>34308.333333333336</v>
      </c>
      <c r="I58" s="12">
        <v>1150</v>
      </c>
    </row>
    <row r="59" spans="2:9" ht="20.25" customHeight="1">
      <c r="B59" s="5" t="s">
        <v>187</v>
      </c>
      <c r="C59" s="4" t="s">
        <v>83</v>
      </c>
      <c r="E59" s="8"/>
      <c r="F59" s="8"/>
      <c r="G59" s="13"/>
      <c r="H59" s="11"/>
      <c r="I59" s="10"/>
    </row>
    <row r="60" spans="1:9" s="25" customFormat="1" ht="5.25" customHeight="1">
      <c r="A60" s="19"/>
      <c r="B60" s="20"/>
      <c r="C60" s="20"/>
      <c r="D60" s="20"/>
      <c r="E60" s="20"/>
      <c r="F60" s="21"/>
      <c r="G60" s="22"/>
      <c r="H60" s="23"/>
      <c r="I60" s="22"/>
    </row>
    <row r="61" spans="1:9" ht="33.75" customHeight="1">
      <c r="A61" s="43" t="s">
        <v>137</v>
      </c>
      <c r="B61" s="43"/>
      <c r="C61" s="43"/>
      <c r="D61" s="43"/>
      <c r="E61" s="43"/>
      <c r="F61" s="43"/>
      <c r="G61" s="43"/>
      <c r="H61" s="43"/>
      <c r="I61" s="43"/>
    </row>
    <row r="62" spans="1:9" ht="26.25" customHeight="1">
      <c r="A62" s="41" t="s">
        <v>124</v>
      </c>
      <c r="B62" s="41"/>
      <c r="C62" s="41"/>
      <c r="D62" s="41"/>
      <c r="E62" s="41"/>
      <c r="F62" s="41"/>
      <c r="G62" s="41"/>
      <c r="H62" s="41"/>
      <c r="I62" s="41"/>
    </row>
    <row r="63" spans="1:9" ht="19.5" customHeight="1">
      <c r="A63" s="1" t="s">
        <v>48</v>
      </c>
      <c r="E63" s="8" t="s">
        <v>151</v>
      </c>
      <c r="F63" s="8" t="s">
        <v>29</v>
      </c>
      <c r="G63" s="9">
        <v>1.2</v>
      </c>
      <c r="H63" s="11">
        <v>1000</v>
      </c>
      <c r="I63" s="15">
        <f aca="true" t="shared" si="2" ref="I63:I69">H63/G63</f>
        <v>833.3333333333334</v>
      </c>
    </row>
    <row r="64" spans="1:9" ht="19.5" customHeight="1">
      <c r="A64" s="1" t="s">
        <v>48</v>
      </c>
      <c r="E64" s="8" t="s">
        <v>152</v>
      </c>
      <c r="F64" s="8" t="s">
        <v>29</v>
      </c>
      <c r="G64" s="9">
        <v>1.527</v>
      </c>
      <c r="H64" s="11">
        <v>1275</v>
      </c>
      <c r="I64" s="15">
        <f t="shared" si="2"/>
        <v>834.9705304518665</v>
      </c>
    </row>
    <row r="65" spans="1:9" ht="19.5" customHeight="1">
      <c r="A65" s="1" t="s">
        <v>48</v>
      </c>
      <c r="E65" s="8" t="s">
        <v>153</v>
      </c>
      <c r="F65" s="8" t="s">
        <v>29</v>
      </c>
      <c r="G65" s="9">
        <v>1.853</v>
      </c>
      <c r="H65" s="11">
        <v>1550</v>
      </c>
      <c r="I65" s="15">
        <f t="shared" si="2"/>
        <v>836.481381543443</v>
      </c>
    </row>
    <row r="66" spans="1:9" ht="19.5" customHeight="1">
      <c r="A66" s="1" t="s">
        <v>48</v>
      </c>
      <c r="E66" s="8" t="s">
        <v>53</v>
      </c>
      <c r="F66" s="8" t="s">
        <v>29</v>
      </c>
      <c r="G66" s="9">
        <v>1.897</v>
      </c>
      <c r="H66" s="11">
        <v>1585</v>
      </c>
      <c r="I66" s="15">
        <f t="shared" si="2"/>
        <v>835.5297838692672</v>
      </c>
    </row>
    <row r="67" spans="1:9" ht="19.5" customHeight="1">
      <c r="A67" s="1" t="s">
        <v>48</v>
      </c>
      <c r="E67" s="8" t="s">
        <v>54</v>
      </c>
      <c r="F67" s="8" t="s">
        <v>29</v>
      </c>
      <c r="G67" s="9">
        <v>2.504</v>
      </c>
      <c r="H67" s="24">
        <v>2100</v>
      </c>
      <c r="I67" s="15">
        <f t="shared" si="2"/>
        <v>838.6581469648562</v>
      </c>
    </row>
    <row r="68" spans="1:9" ht="19.5" customHeight="1">
      <c r="A68" s="1" t="s">
        <v>48</v>
      </c>
      <c r="E68" s="8" t="s">
        <v>55</v>
      </c>
      <c r="F68" s="8" t="s">
        <v>29</v>
      </c>
      <c r="G68" s="9">
        <v>3.155</v>
      </c>
      <c r="H68" s="11">
        <v>2650</v>
      </c>
      <c r="I68" s="15">
        <f t="shared" si="2"/>
        <v>839.9366085578447</v>
      </c>
    </row>
    <row r="69" spans="1:9" ht="19.5" customHeight="1">
      <c r="A69" s="1" t="s">
        <v>48</v>
      </c>
      <c r="E69" s="8" t="s">
        <v>197</v>
      </c>
      <c r="F69" s="8" t="s">
        <v>29</v>
      </c>
      <c r="G69" s="9">
        <v>3.806</v>
      </c>
      <c r="H69" s="11">
        <v>3250</v>
      </c>
      <c r="I69" s="15">
        <f t="shared" si="2"/>
        <v>853.9148712559117</v>
      </c>
    </row>
    <row r="70" spans="1:9" ht="27" customHeight="1">
      <c r="A70" s="41" t="s">
        <v>175</v>
      </c>
      <c r="B70" s="41"/>
      <c r="C70" s="41"/>
      <c r="D70" s="41"/>
      <c r="E70" s="41"/>
      <c r="F70" s="41"/>
      <c r="G70" s="41"/>
      <c r="H70" s="41"/>
      <c r="I70" s="41"/>
    </row>
    <row r="71" spans="1:9" ht="18.75" customHeight="1">
      <c r="A71" s="1" t="s">
        <v>3</v>
      </c>
      <c r="D71" s="6"/>
      <c r="E71" s="8" t="s">
        <v>90</v>
      </c>
      <c r="F71" s="8" t="s">
        <v>29</v>
      </c>
      <c r="G71" s="9">
        <v>2.216</v>
      </c>
      <c r="H71" s="11">
        <v>1089</v>
      </c>
      <c r="I71" s="10">
        <f aca="true" t="shared" si="3" ref="I71:I82">H71/G71</f>
        <v>491.42599277978337</v>
      </c>
    </row>
    <row r="72" spans="1:9" ht="18.75" customHeight="1">
      <c r="A72" s="1" t="s">
        <v>3</v>
      </c>
      <c r="E72" s="8" t="s">
        <v>180</v>
      </c>
      <c r="F72" s="8" t="s">
        <v>29</v>
      </c>
      <c r="G72" s="9">
        <v>1.85</v>
      </c>
      <c r="H72" s="11">
        <v>570</v>
      </c>
      <c r="I72" s="10">
        <f>H72/G72</f>
        <v>308.10810810810807</v>
      </c>
    </row>
    <row r="73" spans="1:9" ht="18.75" customHeight="1">
      <c r="A73" s="1" t="s">
        <v>3</v>
      </c>
      <c r="E73" s="8" t="s">
        <v>181</v>
      </c>
      <c r="F73" s="8" t="s">
        <v>29</v>
      </c>
      <c r="G73" s="9">
        <v>2.7</v>
      </c>
      <c r="H73" s="11">
        <v>1095</v>
      </c>
      <c r="I73" s="10">
        <f>H73/G73</f>
        <v>405.55555555555554</v>
      </c>
    </row>
    <row r="74" spans="1:9" ht="18.75" customHeight="1">
      <c r="A74" s="1" t="s">
        <v>176</v>
      </c>
      <c r="D74" s="35" t="s">
        <v>177</v>
      </c>
      <c r="E74" s="36" t="s">
        <v>178</v>
      </c>
      <c r="F74" s="8" t="s">
        <v>29</v>
      </c>
      <c r="G74" s="9">
        <v>3.68</v>
      </c>
      <c r="H74" s="11">
        <v>1580</v>
      </c>
      <c r="I74" s="10">
        <f>H74/G74</f>
        <v>429.3478260869565</v>
      </c>
    </row>
    <row r="75" spans="1:9" ht="18.75" customHeight="1">
      <c r="A75" s="1" t="s">
        <v>3</v>
      </c>
      <c r="E75" s="8" t="s">
        <v>76</v>
      </c>
      <c r="F75" s="8" t="s">
        <v>29</v>
      </c>
      <c r="G75" s="9">
        <v>4.808</v>
      </c>
      <c r="H75" s="11">
        <v>1950</v>
      </c>
      <c r="I75" s="10">
        <f t="shared" si="3"/>
        <v>405.5740432612313</v>
      </c>
    </row>
    <row r="76" spans="1:9" ht="18.75" customHeight="1">
      <c r="A76" s="1" t="s">
        <v>3</v>
      </c>
      <c r="E76" s="8" t="s">
        <v>179</v>
      </c>
      <c r="F76" s="8" t="s">
        <v>29</v>
      </c>
      <c r="G76" s="9">
        <v>4.66</v>
      </c>
      <c r="H76" s="11">
        <v>1700</v>
      </c>
      <c r="I76" s="10">
        <f>H76/G76</f>
        <v>364.8068669527897</v>
      </c>
    </row>
    <row r="77" spans="1:9" ht="18.75" customHeight="1">
      <c r="A77" s="1" t="s">
        <v>3</v>
      </c>
      <c r="E77" s="8" t="s">
        <v>77</v>
      </c>
      <c r="F77" s="8" t="s">
        <v>29</v>
      </c>
      <c r="G77" s="9">
        <v>6.11</v>
      </c>
      <c r="H77" s="11">
        <v>1600</v>
      </c>
      <c r="I77" s="10">
        <f t="shared" si="3"/>
        <v>261.8657937806874</v>
      </c>
    </row>
    <row r="78" spans="1:9" ht="18.75" customHeight="1">
      <c r="A78" s="1" t="s">
        <v>3</v>
      </c>
      <c r="E78" s="8" t="s">
        <v>82</v>
      </c>
      <c r="F78" s="8" t="s">
        <v>29</v>
      </c>
      <c r="G78" s="9">
        <v>7.512</v>
      </c>
      <c r="H78" s="11">
        <v>3250</v>
      </c>
      <c r="I78" s="10">
        <f t="shared" si="3"/>
        <v>432.6411075612354</v>
      </c>
    </row>
    <row r="79" spans="1:9" ht="18.75" customHeight="1">
      <c r="A79" s="1" t="s">
        <v>3</v>
      </c>
      <c r="E79" s="8" t="s">
        <v>78</v>
      </c>
      <c r="F79" s="8" t="s">
        <v>29</v>
      </c>
      <c r="G79" s="9">
        <v>7.412</v>
      </c>
      <c r="H79" s="11">
        <v>3080</v>
      </c>
      <c r="I79" s="10">
        <f t="shared" si="3"/>
        <v>415.54236373448464</v>
      </c>
    </row>
    <row r="80" spans="1:9" ht="18.75" customHeight="1">
      <c r="A80" s="1" t="s">
        <v>3</v>
      </c>
      <c r="E80" s="8" t="s">
        <v>56</v>
      </c>
      <c r="F80" s="8" t="s">
        <v>29</v>
      </c>
      <c r="G80" s="9">
        <v>5.108</v>
      </c>
      <c r="H80" s="11">
        <v>1800</v>
      </c>
      <c r="I80" s="10">
        <f t="shared" si="3"/>
        <v>352.38841033672674</v>
      </c>
    </row>
    <row r="81" spans="1:9" ht="18.75" customHeight="1">
      <c r="A81" s="1" t="s">
        <v>3</v>
      </c>
      <c r="D81" s="6"/>
      <c r="E81" s="8" t="s">
        <v>79</v>
      </c>
      <c r="F81" s="8" t="s">
        <v>29</v>
      </c>
      <c r="G81" s="9">
        <v>7.587</v>
      </c>
      <c r="H81" s="11">
        <v>3050</v>
      </c>
      <c r="I81" s="10">
        <f t="shared" si="3"/>
        <v>402.00342691445894</v>
      </c>
    </row>
    <row r="82" spans="1:9" ht="18.75" customHeight="1">
      <c r="A82" s="1" t="s">
        <v>3</v>
      </c>
      <c r="E82" s="8" t="s">
        <v>80</v>
      </c>
      <c r="F82" s="8" t="s">
        <v>29</v>
      </c>
      <c r="G82" s="9">
        <v>10.016</v>
      </c>
      <c r="H82" s="11">
        <v>4250</v>
      </c>
      <c r="I82" s="10">
        <f t="shared" si="3"/>
        <v>424.32108626198084</v>
      </c>
    </row>
    <row r="83" spans="1:9" ht="18.75" customHeight="1">
      <c r="A83" s="1" t="s">
        <v>3</v>
      </c>
      <c r="E83" s="8" t="s">
        <v>121</v>
      </c>
      <c r="F83" s="8" t="s">
        <v>29</v>
      </c>
      <c r="G83" s="9">
        <v>14.72</v>
      </c>
      <c r="H83" s="11">
        <v>8350</v>
      </c>
      <c r="I83" s="10">
        <f>H83/G83</f>
        <v>567.2554347826086</v>
      </c>
    </row>
    <row r="84" spans="1:9" ht="18.75" customHeight="1">
      <c r="A84" s="1" t="s">
        <v>3</v>
      </c>
      <c r="E84" s="8" t="s">
        <v>81</v>
      </c>
      <c r="F84" s="8" t="s">
        <v>29</v>
      </c>
      <c r="G84" s="9">
        <v>12.62</v>
      </c>
      <c r="H84" s="11">
        <v>5600</v>
      </c>
      <c r="I84" s="10">
        <f>H84/G84</f>
        <v>443.74009508716324</v>
      </c>
    </row>
    <row r="85" spans="1:9" ht="18.75" customHeight="1">
      <c r="A85" s="1" t="s">
        <v>3</v>
      </c>
      <c r="E85" s="8" t="s">
        <v>155</v>
      </c>
      <c r="F85" s="8" t="s">
        <v>29</v>
      </c>
      <c r="G85" s="9">
        <v>15.65</v>
      </c>
      <c r="H85" s="11">
        <v>7900</v>
      </c>
      <c r="I85" s="10">
        <f>H85/G85</f>
        <v>504.7923322683706</v>
      </c>
    </row>
    <row r="86" spans="1:9" ht="18.75" customHeight="1">
      <c r="A86" s="1" t="s">
        <v>3</v>
      </c>
      <c r="E86" s="8" t="s">
        <v>156</v>
      </c>
      <c r="F86" s="8" t="s">
        <v>29</v>
      </c>
      <c r="G86" s="9">
        <v>23.92</v>
      </c>
      <c r="H86" s="24">
        <v>17500</v>
      </c>
      <c r="I86" s="10">
        <f>H86/G86</f>
        <v>731.6053511705685</v>
      </c>
    </row>
    <row r="87" spans="1:9" ht="38.25" customHeight="1">
      <c r="A87" s="38" t="s">
        <v>138</v>
      </c>
      <c r="B87" s="38"/>
      <c r="C87" s="38"/>
      <c r="D87" s="38"/>
      <c r="E87" s="38"/>
      <c r="F87" s="38"/>
      <c r="G87" s="38"/>
      <c r="H87" s="38"/>
      <c r="I87" s="38"/>
    </row>
    <row r="88" spans="1:9" s="3" customFormat="1" ht="26.25" customHeight="1">
      <c r="A88" s="41" t="s">
        <v>49</v>
      </c>
      <c r="B88" s="41"/>
      <c r="C88" s="41"/>
      <c r="D88" s="41"/>
      <c r="E88" s="41"/>
      <c r="F88" s="41"/>
      <c r="G88" s="41"/>
      <c r="H88" s="41"/>
      <c r="I88" s="41"/>
    </row>
    <row r="89" spans="1:9" s="3" customFormat="1" ht="17.25" customHeight="1">
      <c r="A89" s="1" t="s">
        <v>1</v>
      </c>
      <c r="D89" s="7"/>
      <c r="E89" s="8" t="s">
        <v>139</v>
      </c>
      <c r="F89" s="8" t="s">
        <v>29</v>
      </c>
      <c r="G89" s="9">
        <v>1.775</v>
      </c>
      <c r="H89" s="24">
        <v>550</v>
      </c>
      <c r="I89" s="10">
        <f>H89/G89</f>
        <v>309.85915492957747</v>
      </c>
    </row>
    <row r="90" spans="1:9" s="3" customFormat="1" ht="17.25" customHeight="1">
      <c r="A90" s="1" t="s">
        <v>1</v>
      </c>
      <c r="E90" s="8" t="s">
        <v>126</v>
      </c>
      <c r="F90" s="8" t="s">
        <v>29</v>
      </c>
      <c r="G90" s="9">
        <v>3.806</v>
      </c>
      <c r="H90" s="11">
        <v>3150</v>
      </c>
      <c r="I90" s="10">
        <f>H90/G90</f>
        <v>827.6405675249606</v>
      </c>
    </row>
    <row r="91" spans="1:9" ht="28.5" customHeight="1">
      <c r="A91" s="41" t="s">
        <v>124</v>
      </c>
      <c r="B91" s="41"/>
      <c r="C91" s="41"/>
      <c r="D91" s="41"/>
      <c r="E91" s="41"/>
      <c r="F91" s="41"/>
      <c r="G91" s="41"/>
      <c r="H91" s="41"/>
      <c r="I91" s="41"/>
    </row>
    <row r="92" spans="1:9" ht="17.25" customHeight="1">
      <c r="A92" s="1" t="s">
        <v>48</v>
      </c>
      <c r="E92" s="8" t="s">
        <v>66</v>
      </c>
      <c r="F92" s="8" t="s">
        <v>29</v>
      </c>
      <c r="G92" s="9">
        <v>1.409</v>
      </c>
      <c r="H92" s="11">
        <v>1175</v>
      </c>
      <c r="I92" s="10">
        <f>H92/G92</f>
        <v>833.9247693399574</v>
      </c>
    </row>
    <row r="93" spans="1:9" ht="17.25" customHeight="1">
      <c r="A93" s="1" t="s">
        <v>48</v>
      </c>
      <c r="E93" s="8" t="s">
        <v>57</v>
      </c>
      <c r="F93" s="8" t="s">
        <v>29</v>
      </c>
      <c r="G93" s="9">
        <v>1.854</v>
      </c>
      <c r="H93" s="11">
        <v>1550</v>
      </c>
      <c r="I93" s="10">
        <f>H93/G93</f>
        <v>836.0302049622437</v>
      </c>
    </row>
    <row r="94" spans="1:9" ht="17.25" customHeight="1">
      <c r="A94" s="1" t="s">
        <v>48</v>
      </c>
      <c r="E94" s="8" t="s">
        <v>154</v>
      </c>
      <c r="F94" s="8" t="s">
        <v>29</v>
      </c>
      <c r="G94" s="9">
        <v>2.34</v>
      </c>
      <c r="H94" s="11">
        <v>1960</v>
      </c>
      <c r="I94" s="10">
        <f>H94/G94</f>
        <v>837.6068376068376</v>
      </c>
    </row>
    <row r="95" spans="1:9" ht="17.25" customHeight="1">
      <c r="A95" s="1" t="s">
        <v>48</v>
      </c>
      <c r="E95" s="8" t="s">
        <v>95</v>
      </c>
      <c r="F95" s="8" t="s">
        <v>29</v>
      </c>
      <c r="G95" s="9">
        <v>3.155</v>
      </c>
      <c r="H95" s="11">
        <v>2650</v>
      </c>
      <c r="I95" s="15">
        <f>H95/G95</f>
        <v>839.9366085578447</v>
      </c>
    </row>
    <row r="96" spans="1:9" ht="17.25" customHeight="1">
      <c r="A96" s="1" t="s">
        <v>48</v>
      </c>
      <c r="E96" s="8" t="s">
        <v>71</v>
      </c>
      <c r="F96" s="8" t="s">
        <v>29</v>
      </c>
      <c r="G96" s="9">
        <v>5.634</v>
      </c>
      <c r="H96" s="11">
        <v>4680</v>
      </c>
      <c r="I96" s="10">
        <f>H96/G96</f>
        <v>830.6709265175718</v>
      </c>
    </row>
    <row r="97" spans="1:9" ht="34.5" customHeight="1">
      <c r="A97" s="41" t="s">
        <v>50</v>
      </c>
      <c r="B97" s="41"/>
      <c r="C97" s="41"/>
      <c r="D97" s="41"/>
      <c r="E97" s="41"/>
      <c r="F97" s="41"/>
      <c r="G97" s="41"/>
      <c r="H97" s="41"/>
      <c r="I97" s="41"/>
    </row>
    <row r="98" spans="1:9" s="3" customFormat="1" ht="19.5" customHeight="1">
      <c r="A98" s="1" t="s">
        <v>3</v>
      </c>
      <c r="B98" s="1"/>
      <c r="C98" s="1"/>
      <c r="D98" s="6"/>
      <c r="E98" s="8" t="s">
        <v>193</v>
      </c>
      <c r="F98" s="8" t="s">
        <v>29</v>
      </c>
      <c r="G98" s="9">
        <v>0.8</v>
      </c>
      <c r="H98" s="24">
        <v>426</v>
      </c>
      <c r="I98" s="10">
        <f>H98/G98</f>
        <v>532.5</v>
      </c>
    </row>
    <row r="99" spans="1:9" s="3" customFormat="1" ht="19.5" customHeight="1">
      <c r="A99" s="1" t="s">
        <v>3</v>
      </c>
      <c r="B99" s="1"/>
      <c r="C99" s="1"/>
      <c r="D99" s="6"/>
      <c r="E99" s="8" t="s">
        <v>194</v>
      </c>
      <c r="F99" s="8" t="s">
        <v>29</v>
      </c>
      <c r="G99" s="9">
        <v>0.92</v>
      </c>
      <c r="H99" s="24">
        <v>470</v>
      </c>
      <c r="I99" s="10">
        <f>H99/G99</f>
        <v>510.86956521739125</v>
      </c>
    </row>
    <row r="100" spans="1:9" s="3" customFormat="1" ht="19.5" customHeight="1">
      <c r="A100" s="1" t="s">
        <v>3</v>
      </c>
      <c r="B100" s="1"/>
      <c r="C100" s="1"/>
      <c r="D100" s="6"/>
      <c r="E100" s="8" t="s">
        <v>100</v>
      </c>
      <c r="F100" s="8" t="s">
        <v>29</v>
      </c>
      <c r="G100" s="9">
        <v>2.65</v>
      </c>
      <c r="H100" s="24">
        <v>1450</v>
      </c>
      <c r="I100" s="37" t="s">
        <v>192</v>
      </c>
    </row>
    <row r="101" spans="1:9" s="3" customFormat="1" ht="19.5" customHeight="1">
      <c r="A101" s="1" t="s">
        <v>3</v>
      </c>
      <c r="D101" s="7"/>
      <c r="E101" s="8" t="s">
        <v>182</v>
      </c>
      <c r="F101" s="8" t="s">
        <v>29</v>
      </c>
      <c r="G101" s="9">
        <v>3.41</v>
      </c>
      <c r="H101" s="24">
        <v>1656</v>
      </c>
      <c r="I101" s="10">
        <f>H101/G101</f>
        <v>485.63049853372434</v>
      </c>
    </row>
    <row r="102" spans="1:9" s="3" customFormat="1" ht="19.5" customHeight="1">
      <c r="A102" s="1" t="s">
        <v>3</v>
      </c>
      <c r="D102" s="7"/>
      <c r="E102" s="8" t="s">
        <v>195</v>
      </c>
      <c r="F102" s="8" t="s">
        <v>29</v>
      </c>
      <c r="G102" s="9">
        <v>4.169</v>
      </c>
      <c r="H102" s="24">
        <v>2080</v>
      </c>
      <c r="I102" s="10">
        <f aca="true" t="shared" si="4" ref="I102:I112">H102/G102</f>
        <v>498.9206044615016</v>
      </c>
    </row>
    <row r="103" spans="1:9" s="3" customFormat="1" ht="19.5" customHeight="1">
      <c r="A103" s="1" t="s">
        <v>3</v>
      </c>
      <c r="D103" s="7"/>
      <c r="E103" s="8" t="s">
        <v>67</v>
      </c>
      <c r="F103" s="8" t="s">
        <v>29</v>
      </c>
      <c r="G103" s="9">
        <v>1.897</v>
      </c>
      <c r="H103" s="24">
        <v>650</v>
      </c>
      <c r="I103" s="10">
        <f t="shared" si="4"/>
        <v>342.6462836056932</v>
      </c>
    </row>
    <row r="104" spans="1:9" s="3" customFormat="1" ht="19.5" customHeight="1">
      <c r="A104" s="1" t="s">
        <v>3</v>
      </c>
      <c r="D104" s="7"/>
      <c r="E104" s="8" t="s">
        <v>196</v>
      </c>
      <c r="F104" s="8" t="s">
        <v>29</v>
      </c>
      <c r="G104" s="9">
        <v>2.504</v>
      </c>
      <c r="H104" s="24">
        <v>1260</v>
      </c>
      <c r="I104" s="10">
        <f t="shared" si="4"/>
        <v>503.19488817891374</v>
      </c>
    </row>
    <row r="105" spans="1:9" s="3" customFormat="1" ht="19.5" customHeight="1">
      <c r="A105" s="1" t="s">
        <v>3</v>
      </c>
      <c r="D105" s="7"/>
      <c r="E105" s="8" t="s">
        <v>68</v>
      </c>
      <c r="F105" s="8" t="s">
        <v>29</v>
      </c>
      <c r="G105" s="9">
        <v>2.77</v>
      </c>
      <c r="H105" s="24">
        <v>960</v>
      </c>
      <c r="I105" s="10">
        <f t="shared" si="4"/>
        <v>346.57039711191334</v>
      </c>
    </row>
    <row r="106" spans="1:9" s="3" customFormat="1" ht="19.5" customHeight="1">
      <c r="A106" s="1" t="s">
        <v>3</v>
      </c>
      <c r="D106" s="7"/>
      <c r="E106" s="8" t="s">
        <v>127</v>
      </c>
      <c r="F106" s="8" t="s">
        <v>29</v>
      </c>
      <c r="G106" s="9">
        <v>4.169</v>
      </c>
      <c r="H106" s="24">
        <v>1500</v>
      </c>
      <c r="I106" s="10">
        <f t="shared" si="4"/>
        <v>359.7985128328137</v>
      </c>
    </row>
    <row r="107" spans="1:9" s="3" customFormat="1" ht="19.5" customHeight="1">
      <c r="A107" s="1" t="s">
        <v>3</v>
      </c>
      <c r="D107" s="7"/>
      <c r="E107" s="8" t="s">
        <v>69</v>
      </c>
      <c r="F107" s="8" t="s">
        <v>29</v>
      </c>
      <c r="G107" s="9">
        <v>3.155</v>
      </c>
      <c r="H107" s="24">
        <v>950</v>
      </c>
      <c r="I107" s="10">
        <f t="shared" si="4"/>
        <v>301.10935023771793</v>
      </c>
    </row>
    <row r="108" spans="1:9" s="3" customFormat="1" ht="19.5" customHeight="1">
      <c r="A108" s="1" t="s">
        <v>43</v>
      </c>
      <c r="B108" s="1"/>
      <c r="C108" s="1"/>
      <c r="D108" s="7"/>
      <c r="E108" s="8" t="s">
        <v>58</v>
      </c>
      <c r="F108" s="8" t="s">
        <v>29</v>
      </c>
      <c r="G108" s="9">
        <v>4.657</v>
      </c>
      <c r="H108" s="24">
        <v>1450</v>
      </c>
      <c r="I108" s="10">
        <f t="shared" si="4"/>
        <v>311.3592441485935</v>
      </c>
    </row>
    <row r="109" spans="1:9" s="3" customFormat="1" ht="19.5" customHeight="1">
      <c r="A109" s="1" t="s">
        <v>3</v>
      </c>
      <c r="B109" s="1"/>
      <c r="C109" s="1"/>
      <c r="D109" s="7"/>
      <c r="E109" s="8" t="s">
        <v>58</v>
      </c>
      <c r="F109" s="8" t="s">
        <v>29</v>
      </c>
      <c r="G109" s="9">
        <v>4.657</v>
      </c>
      <c r="H109" s="24">
        <v>1450</v>
      </c>
      <c r="I109" s="10">
        <f t="shared" si="4"/>
        <v>311.3592441485935</v>
      </c>
    </row>
    <row r="110" spans="1:9" s="3" customFormat="1" ht="19.5" customHeight="1">
      <c r="A110" s="1" t="s">
        <v>3</v>
      </c>
      <c r="B110" s="1"/>
      <c r="C110" s="1"/>
      <c r="D110" s="7"/>
      <c r="E110" s="8" t="s">
        <v>91</v>
      </c>
      <c r="F110" s="8" t="s">
        <v>29</v>
      </c>
      <c r="G110" s="9">
        <v>6.11</v>
      </c>
      <c r="H110" s="24">
        <v>1950</v>
      </c>
      <c r="I110" s="10">
        <f t="shared" si="4"/>
        <v>319.1489361702127</v>
      </c>
    </row>
    <row r="111" spans="1:9" s="3" customFormat="1" ht="19.5" customHeight="1">
      <c r="A111" s="1" t="s">
        <v>3</v>
      </c>
      <c r="B111" s="1"/>
      <c r="C111" s="1"/>
      <c r="D111" s="6"/>
      <c r="E111" s="8" t="s">
        <v>70</v>
      </c>
      <c r="F111" s="8" t="s">
        <v>29</v>
      </c>
      <c r="G111" s="9">
        <v>3.155</v>
      </c>
      <c r="H111" s="11">
        <v>1795</v>
      </c>
      <c r="I111" s="10">
        <f t="shared" si="4"/>
        <v>568.9381933438987</v>
      </c>
    </row>
    <row r="112" spans="1:9" s="3" customFormat="1" ht="19.5" customHeight="1">
      <c r="A112" s="1" t="s">
        <v>3</v>
      </c>
      <c r="B112" s="1"/>
      <c r="C112" s="1"/>
      <c r="D112" s="6"/>
      <c r="E112" s="8" t="s">
        <v>71</v>
      </c>
      <c r="F112" s="8" t="s">
        <v>29</v>
      </c>
      <c r="G112" s="9">
        <v>5.634</v>
      </c>
      <c r="H112" s="11">
        <v>1980</v>
      </c>
      <c r="I112" s="10">
        <f t="shared" si="4"/>
        <v>351.4376996805112</v>
      </c>
    </row>
    <row r="113" spans="1:9" s="3" customFormat="1" ht="19.5" customHeight="1">
      <c r="A113" s="1" t="s">
        <v>3</v>
      </c>
      <c r="B113" s="1"/>
      <c r="C113" s="1"/>
      <c r="D113" s="6"/>
      <c r="E113" s="8" t="s">
        <v>132</v>
      </c>
      <c r="F113" s="8" t="s">
        <v>29</v>
      </c>
      <c r="G113" s="9">
        <v>9.14</v>
      </c>
      <c r="H113" s="11">
        <v>4650</v>
      </c>
      <c r="I113" s="10">
        <f aca="true" t="shared" si="5" ref="I113:I119">H113/G113</f>
        <v>508.75273522975925</v>
      </c>
    </row>
    <row r="114" spans="1:9" s="3" customFormat="1" ht="19.5" customHeight="1">
      <c r="A114" s="1" t="s">
        <v>3</v>
      </c>
      <c r="D114" s="7"/>
      <c r="E114" s="8" t="s">
        <v>72</v>
      </c>
      <c r="F114" s="8" t="s">
        <v>29</v>
      </c>
      <c r="G114" s="9">
        <v>4.457</v>
      </c>
      <c r="H114" s="11">
        <v>1850</v>
      </c>
      <c r="I114" s="10">
        <f t="shared" si="5"/>
        <v>415.07740632712586</v>
      </c>
    </row>
    <row r="115" spans="1:9" s="3" customFormat="1" ht="19.5" customHeight="1">
      <c r="A115" s="1" t="s">
        <v>3</v>
      </c>
      <c r="D115" s="7"/>
      <c r="E115" s="8" t="s">
        <v>133</v>
      </c>
      <c r="F115" s="8" t="s">
        <v>29</v>
      </c>
      <c r="G115" s="9">
        <v>10.54</v>
      </c>
      <c r="H115" s="11">
        <v>6450</v>
      </c>
      <c r="I115" s="10">
        <f t="shared" si="5"/>
        <v>611.9544592030361</v>
      </c>
    </row>
    <row r="116" spans="1:9" s="3" customFormat="1" ht="19.5" customHeight="1">
      <c r="A116" s="1" t="s">
        <v>3</v>
      </c>
      <c r="E116" s="8" t="s">
        <v>130</v>
      </c>
      <c r="F116" s="8" t="s">
        <v>29</v>
      </c>
      <c r="G116" s="9">
        <v>3.81</v>
      </c>
      <c r="H116" s="11">
        <v>2150</v>
      </c>
      <c r="I116" s="10">
        <f t="shared" si="5"/>
        <v>564.3044619422573</v>
      </c>
    </row>
    <row r="117" spans="1:9" s="3" customFormat="1" ht="19.5" customHeight="1">
      <c r="A117" s="1" t="s">
        <v>3</v>
      </c>
      <c r="E117" s="8" t="s">
        <v>73</v>
      </c>
      <c r="F117" s="8" t="s">
        <v>29</v>
      </c>
      <c r="G117" s="9">
        <v>7.099</v>
      </c>
      <c r="H117" s="11">
        <v>2680</v>
      </c>
      <c r="I117" s="10">
        <f t="shared" si="5"/>
        <v>377.5179602760952</v>
      </c>
    </row>
    <row r="118" spans="1:9" s="3" customFormat="1" ht="19.5" customHeight="1">
      <c r="A118" s="1" t="s">
        <v>3</v>
      </c>
      <c r="E118" s="8" t="s">
        <v>74</v>
      </c>
      <c r="F118" s="8" t="s">
        <v>29</v>
      </c>
      <c r="G118" s="9">
        <v>9.365</v>
      </c>
      <c r="H118" s="24">
        <v>4450</v>
      </c>
      <c r="I118" s="10">
        <f t="shared" si="5"/>
        <v>475.1735184196476</v>
      </c>
    </row>
    <row r="119" spans="1:9" s="3" customFormat="1" ht="19.5" customHeight="1">
      <c r="A119" s="1" t="s">
        <v>3</v>
      </c>
      <c r="E119" s="8" t="s">
        <v>75</v>
      </c>
      <c r="F119" s="8" t="s">
        <v>29</v>
      </c>
      <c r="G119" s="9">
        <v>8.564</v>
      </c>
      <c r="H119" s="11">
        <v>3500</v>
      </c>
      <c r="I119" s="10">
        <f t="shared" si="5"/>
        <v>408.68752919196635</v>
      </c>
    </row>
    <row r="120" spans="1:9" ht="39.75" customHeight="1">
      <c r="A120" s="38" t="s">
        <v>122</v>
      </c>
      <c r="B120" s="38"/>
      <c r="C120" s="38"/>
      <c r="D120" s="38"/>
      <c r="E120" s="38"/>
      <c r="F120" s="38"/>
      <c r="G120" s="38"/>
      <c r="H120" s="38"/>
      <c r="I120" s="38"/>
    </row>
    <row r="121" spans="1:9" ht="18" customHeight="1">
      <c r="A121" s="1" t="s">
        <v>39</v>
      </c>
      <c r="E121" s="8" t="s">
        <v>6</v>
      </c>
      <c r="F121" s="8" t="s">
        <v>28</v>
      </c>
      <c r="G121" s="10">
        <v>1.5</v>
      </c>
      <c r="H121" s="11">
        <f>I121*G121/4</f>
        <v>228.75</v>
      </c>
      <c r="I121" s="18">
        <v>610</v>
      </c>
    </row>
    <row r="122" spans="1:9" ht="18" customHeight="1">
      <c r="A122" s="1" t="s">
        <v>116</v>
      </c>
      <c r="E122" s="8" t="s">
        <v>146</v>
      </c>
      <c r="F122" s="8" t="s">
        <v>28</v>
      </c>
      <c r="G122" s="15">
        <v>7.3</v>
      </c>
      <c r="H122" s="24">
        <f>I122*G122/6</f>
        <v>851.6666666666666</v>
      </c>
      <c r="I122" s="12">
        <v>700</v>
      </c>
    </row>
    <row r="123" spans="1:9" ht="18" customHeight="1">
      <c r="A123" s="1" t="s">
        <v>39</v>
      </c>
      <c r="E123" s="8" t="s">
        <v>7</v>
      </c>
      <c r="F123" s="8" t="s">
        <v>28</v>
      </c>
      <c r="G123" s="10">
        <v>1.9</v>
      </c>
      <c r="H123" s="11">
        <f aca="true" t="shared" si="6" ref="H123:H131">I123*G123/4</f>
        <v>178.125</v>
      </c>
      <c r="I123" s="18">
        <v>375</v>
      </c>
    </row>
    <row r="124" spans="1:9" ht="18" customHeight="1">
      <c r="A124" s="1" t="s">
        <v>39</v>
      </c>
      <c r="E124" s="8" t="s">
        <v>35</v>
      </c>
      <c r="F124" s="8" t="s">
        <v>28</v>
      </c>
      <c r="G124" s="10">
        <v>2.6</v>
      </c>
      <c r="H124" s="11">
        <f t="shared" si="6"/>
        <v>292.5</v>
      </c>
      <c r="I124" s="18">
        <v>450</v>
      </c>
    </row>
    <row r="125" spans="1:9" ht="18" customHeight="1">
      <c r="A125" s="1" t="s">
        <v>39</v>
      </c>
      <c r="E125" s="8" t="s">
        <v>89</v>
      </c>
      <c r="F125" s="8" t="s">
        <v>28</v>
      </c>
      <c r="G125" s="10">
        <v>5.25</v>
      </c>
      <c r="H125" s="11">
        <f t="shared" si="6"/>
        <v>656.25</v>
      </c>
      <c r="I125" s="18">
        <v>500</v>
      </c>
    </row>
    <row r="126" spans="1:9" ht="18" customHeight="1">
      <c r="A126" s="1" t="s">
        <v>39</v>
      </c>
      <c r="E126" s="8" t="s">
        <v>30</v>
      </c>
      <c r="F126" s="8" t="s">
        <v>28</v>
      </c>
      <c r="G126" s="10">
        <v>6.3</v>
      </c>
      <c r="H126" s="11">
        <f t="shared" si="6"/>
        <v>921.375</v>
      </c>
      <c r="I126" s="18">
        <v>585</v>
      </c>
    </row>
    <row r="127" spans="1:9" ht="18" customHeight="1">
      <c r="A127" s="1" t="s">
        <v>39</v>
      </c>
      <c r="E127" s="8" t="s">
        <v>45</v>
      </c>
      <c r="F127" s="8" t="s">
        <v>28</v>
      </c>
      <c r="G127" s="10">
        <v>2.4</v>
      </c>
      <c r="H127" s="11">
        <f t="shared" si="6"/>
        <v>225</v>
      </c>
      <c r="I127" s="18">
        <v>375</v>
      </c>
    </row>
    <row r="128" spans="1:9" ht="18" customHeight="1">
      <c r="A128" s="1" t="s">
        <v>39</v>
      </c>
      <c r="E128" s="8" t="s">
        <v>8</v>
      </c>
      <c r="F128" s="8" t="s">
        <v>28</v>
      </c>
      <c r="G128" s="10">
        <v>3.3</v>
      </c>
      <c r="H128" s="11">
        <f t="shared" si="6"/>
        <v>309.375</v>
      </c>
      <c r="I128" s="18">
        <v>375</v>
      </c>
    </row>
    <row r="129" spans="1:9" ht="18" customHeight="1">
      <c r="A129" s="1" t="s">
        <v>39</v>
      </c>
      <c r="E129" s="8" t="s">
        <v>9</v>
      </c>
      <c r="F129" s="8" t="s">
        <v>28</v>
      </c>
      <c r="G129" s="10">
        <v>3</v>
      </c>
      <c r="H129" s="11">
        <f t="shared" si="6"/>
        <v>375</v>
      </c>
      <c r="I129" s="18">
        <v>500</v>
      </c>
    </row>
    <row r="130" spans="1:9" ht="18" customHeight="1">
      <c r="A130" s="1" t="s">
        <v>39</v>
      </c>
      <c r="E130" s="8" t="s">
        <v>61</v>
      </c>
      <c r="F130" s="8" t="s">
        <v>28</v>
      </c>
      <c r="G130" s="10">
        <v>4.75</v>
      </c>
      <c r="H130" s="11">
        <f t="shared" si="6"/>
        <v>593.75</v>
      </c>
      <c r="I130" s="18">
        <v>500</v>
      </c>
    </row>
    <row r="131" spans="1:9" ht="18" customHeight="1">
      <c r="A131" s="1" t="s">
        <v>39</v>
      </c>
      <c r="E131" s="8" t="s">
        <v>36</v>
      </c>
      <c r="F131" s="8" t="s">
        <v>28</v>
      </c>
      <c r="G131" s="15">
        <v>7.65</v>
      </c>
      <c r="H131" s="11">
        <f t="shared" si="6"/>
        <v>956.25</v>
      </c>
      <c r="I131" s="18">
        <v>500</v>
      </c>
    </row>
    <row r="132" spans="1:9" ht="18" customHeight="1">
      <c r="A132" s="1" t="s">
        <v>39</v>
      </c>
      <c r="E132" s="8" t="s">
        <v>11</v>
      </c>
      <c r="F132" s="8" t="s">
        <v>28</v>
      </c>
      <c r="G132" s="10">
        <v>4</v>
      </c>
      <c r="H132" s="11">
        <f aca="true" t="shared" si="7" ref="H132:H137">I132*G132/4</f>
        <v>585</v>
      </c>
      <c r="I132" s="18">
        <v>585</v>
      </c>
    </row>
    <row r="133" spans="1:9" ht="18" customHeight="1">
      <c r="A133" s="1" t="s">
        <v>39</v>
      </c>
      <c r="E133" s="8" t="s">
        <v>12</v>
      </c>
      <c r="F133" s="8" t="s">
        <v>28</v>
      </c>
      <c r="G133" s="10">
        <v>5</v>
      </c>
      <c r="H133" s="11">
        <f t="shared" si="7"/>
        <v>625</v>
      </c>
      <c r="I133" s="18">
        <v>500</v>
      </c>
    </row>
    <row r="134" spans="1:9" ht="18" customHeight="1">
      <c r="A134" s="1" t="s">
        <v>39</v>
      </c>
      <c r="E134" s="8" t="s">
        <v>62</v>
      </c>
      <c r="F134" s="8" t="s">
        <v>28</v>
      </c>
      <c r="G134" s="10">
        <v>6.8</v>
      </c>
      <c r="H134" s="11">
        <f t="shared" si="7"/>
        <v>850</v>
      </c>
      <c r="I134" s="18">
        <v>500</v>
      </c>
    </row>
    <row r="135" spans="1:9" ht="18" customHeight="1">
      <c r="A135" s="1" t="s">
        <v>39</v>
      </c>
      <c r="E135" s="8" t="s">
        <v>63</v>
      </c>
      <c r="F135" s="8" t="s">
        <v>28</v>
      </c>
      <c r="G135" s="10">
        <v>7.45</v>
      </c>
      <c r="H135" s="11">
        <f t="shared" si="7"/>
        <v>931.25</v>
      </c>
      <c r="I135" s="18">
        <v>500</v>
      </c>
    </row>
    <row r="136" spans="1:9" ht="18" customHeight="1">
      <c r="A136" s="1" t="s">
        <v>39</v>
      </c>
      <c r="E136" s="8" t="s">
        <v>13</v>
      </c>
      <c r="F136" s="8" t="s">
        <v>28</v>
      </c>
      <c r="G136" s="10">
        <v>10.15</v>
      </c>
      <c r="H136" s="11">
        <f t="shared" si="7"/>
        <v>1268.75</v>
      </c>
      <c r="I136" s="18">
        <v>500</v>
      </c>
    </row>
    <row r="137" spans="1:9" ht="18" customHeight="1">
      <c r="A137" s="1" t="s">
        <v>39</v>
      </c>
      <c r="E137" s="8" t="s">
        <v>103</v>
      </c>
      <c r="F137" s="8" t="s">
        <v>28</v>
      </c>
      <c r="G137" s="15">
        <v>14.7</v>
      </c>
      <c r="H137" s="11">
        <f t="shared" si="7"/>
        <v>1837.5</v>
      </c>
      <c r="I137" s="18">
        <v>500</v>
      </c>
    </row>
    <row r="138" spans="1:9" ht="18" customHeight="1">
      <c r="A138" s="1" t="s">
        <v>116</v>
      </c>
      <c r="E138" s="8" t="s">
        <v>131</v>
      </c>
      <c r="F138" s="8" t="s">
        <v>28</v>
      </c>
      <c r="G138" s="15">
        <v>28.5</v>
      </c>
      <c r="H138" s="11">
        <f>I138*G138/6</f>
        <v>3087.5</v>
      </c>
      <c r="I138" s="12">
        <v>650</v>
      </c>
    </row>
    <row r="139" spans="1:9" ht="18" customHeight="1">
      <c r="A139" s="1" t="s">
        <v>39</v>
      </c>
      <c r="E139" s="8" t="s">
        <v>47</v>
      </c>
      <c r="F139" s="8" t="s">
        <v>28</v>
      </c>
      <c r="G139" s="10">
        <v>6.5</v>
      </c>
      <c r="H139" s="11">
        <f>I139*G139/4</f>
        <v>812.5</v>
      </c>
      <c r="I139" s="18">
        <v>500</v>
      </c>
    </row>
    <row r="140" spans="1:9" ht="18" customHeight="1">
      <c r="A140" s="1" t="s">
        <v>39</v>
      </c>
      <c r="E140" s="8" t="s">
        <v>31</v>
      </c>
      <c r="F140" s="8" t="s">
        <v>28</v>
      </c>
      <c r="G140" s="10">
        <v>8</v>
      </c>
      <c r="H140" s="11">
        <f>I140*G140/4</f>
        <v>750</v>
      </c>
      <c r="I140" s="18">
        <v>375</v>
      </c>
    </row>
    <row r="141" spans="1:9" ht="18" customHeight="1">
      <c r="A141" s="1" t="s">
        <v>39</v>
      </c>
      <c r="E141" s="8" t="s">
        <v>14</v>
      </c>
      <c r="F141" s="8" t="s">
        <v>28</v>
      </c>
      <c r="G141" s="10">
        <v>9.35</v>
      </c>
      <c r="H141" s="11">
        <f>I141*G141/4</f>
        <v>876.5625</v>
      </c>
      <c r="I141" s="18">
        <v>375</v>
      </c>
    </row>
    <row r="142" spans="1:9" ht="18" customHeight="1">
      <c r="A142" s="1" t="s">
        <v>39</v>
      </c>
      <c r="E142" s="8" t="s">
        <v>32</v>
      </c>
      <c r="F142" s="8" t="s">
        <v>28</v>
      </c>
      <c r="G142" s="10">
        <v>12.6</v>
      </c>
      <c r="H142" s="11">
        <f aca="true" t="shared" si="8" ref="H142:H148">I142*G142/4</f>
        <v>1181.25</v>
      </c>
      <c r="I142" s="18">
        <v>375</v>
      </c>
    </row>
    <row r="143" spans="1:9" ht="18" customHeight="1">
      <c r="A143" s="1" t="s">
        <v>39</v>
      </c>
      <c r="E143" s="8" t="s">
        <v>15</v>
      </c>
      <c r="F143" s="8" t="s">
        <v>28</v>
      </c>
      <c r="G143" s="10">
        <v>15.75</v>
      </c>
      <c r="H143" s="11">
        <f t="shared" si="8"/>
        <v>2303.4375</v>
      </c>
      <c r="I143" s="18">
        <v>585</v>
      </c>
    </row>
    <row r="144" spans="1:9" ht="18" customHeight="1">
      <c r="A144" s="1" t="s">
        <v>39</v>
      </c>
      <c r="E144" s="8" t="s">
        <v>65</v>
      </c>
      <c r="F144" s="8" t="s">
        <v>28</v>
      </c>
      <c r="G144" s="10">
        <v>5.8</v>
      </c>
      <c r="H144" s="11">
        <f t="shared" si="8"/>
        <v>725</v>
      </c>
      <c r="I144" s="18">
        <v>500</v>
      </c>
    </row>
    <row r="145" spans="1:9" ht="18" customHeight="1">
      <c r="A145" s="1" t="s">
        <v>39</v>
      </c>
      <c r="E145" s="8" t="s">
        <v>16</v>
      </c>
      <c r="F145" s="8" t="s">
        <v>28</v>
      </c>
      <c r="G145" s="10">
        <v>9.5</v>
      </c>
      <c r="H145" s="11">
        <f t="shared" si="8"/>
        <v>1187.5</v>
      </c>
      <c r="I145" s="18">
        <v>500</v>
      </c>
    </row>
    <row r="146" spans="1:9" ht="18" customHeight="1">
      <c r="A146" s="1" t="s">
        <v>39</v>
      </c>
      <c r="E146" s="8" t="s">
        <v>17</v>
      </c>
      <c r="F146" s="8" t="s">
        <v>28</v>
      </c>
      <c r="G146" s="10">
        <v>11.4</v>
      </c>
      <c r="H146" s="11">
        <f t="shared" si="8"/>
        <v>1068.75</v>
      </c>
      <c r="I146" s="18">
        <v>375</v>
      </c>
    </row>
    <row r="147" spans="1:9" ht="18" customHeight="1">
      <c r="A147" s="1" t="s">
        <v>39</v>
      </c>
      <c r="E147" s="8" t="s">
        <v>18</v>
      </c>
      <c r="F147" s="8" t="s">
        <v>28</v>
      </c>
      <c r="G147" s="10">
        <v>15.1</v>
      </c>
      <c r="H147" s="11">
        <f t="shared" si="8"/>
        <v>2208.375</v>
      </c>
      <c r="I147" s="18">
        <v>585</v>
      </c>
    </row>
    <row r="148" spans="1:9" ht="18" customHeight="1">
      <c r="A148" s="1" t="s">
        <v>39</v>
      </c>
      <c r="E148" s="8" t="s">
        <v>104</v>
      </c>
      <c r="F148" s="8" t="s">
        <v>28</v>
      </c>
      <c r="G148" s="15">
        <v>22</v>
      </c>
      <c r="H148" s="11">
        <f t="shared" si="8"/>
        <v>2750</v>
      </c>
      <c r="I148" s="18">
        <v>500</v>
      </c>
    </row>
    <row r="149" spans="1:9" ht="18" customHeight="1">
      <c r="A149" s="1" t="s">
        <v>116</v>
      </c>
      <c r="E149" s="8" t="s">
        <v>105</v>
      </c>
      <c r="F149" s="8" t="s">
        <v>28</v>
      </c>
      <c r="G149" s="15">
        <v>43.75</v>
      </c>
      <c r="H149" s="11">
        <f>I149*G149/6</f>
        <v>4739.583333333333</v>
      </c>
      <c r="I149" s="12">
        <v>650</v>
      </c>
    </row>
    <row r="150" spans="1:9" ht="18" customHeight="1">
      <c r="A150" s="1" t="s">
        <v>39</v>
      </c>
      <c r="E150" s="8" t="s">
        <v>64</v>
      </c>
      <c r="F150" s="8" t="s">
        <v>28</v>
      </c>
      <c r="G150" s="10">
        <v>12.5</v>
      </c>
      <c r="H150" s="11">
        <f aca="true" t="shared" si="9" ref="H150:H155">I150*G150/4</f>
        <v>1562.5</v>
      </c>
      <c r="I150" s="18">
        <v>500</v>
      </c>
    </row>
    <row r="151" spans="1:9" ht="18" customHeight="1">
      <c r="A151" s="1" t="s">
        <v>39</v>
      </c>
      <c r="E151" s="8" t="s">
        <v>19</v>
      </c>
      <c r="F151" s="8" t="s">
        <v>28</v>
      </c>
      <c r="G151" s="10">
        <v>15</v>
      </c>
      <c r="H151" s="11">
        <f t="shared" si="9"/>
        <v>1406.25</v>
      </c>
      <c r="I151" s="18">
        <v>375</v>
      </c>
    </row>
    <row r="152" spans="1:9" ht="18" customHeight="1">
      <c r="A152" s="1" t="s">
        <v>39</v>
      </c>
      <c r="E152" s="8" t="s">
        <v>20</v>
      </c>
      <c r="F152" s="8" t="s">
        <v>28</v>
      </c>
      <c r="G152" s="10">
        <v>20</v>
      </c>
      <c r="H152" s="11">
        <f t="shared" si="9"/>
        <v>1875</v>
      </c>
      <c r="I152" s="18">
        <v>375</v>
      </c>
    </row>
    <row r="153" spans="1:9" ht="18" customHeight="1">
      <c r="A153" s="1" t="s">
        <v>39</v>
      </c>
      <c r="E153" s="8" t="s">
        <v>21</v>
      </c>
      <c r="F153" s="8" t="s">
        <v>28</v>
      </c>
      <c r="G153" s="10">
        <v>18.7</v>
      </c>
      <c r="H153" s="11">
        <f t="shared" si="9"/>
        <v>1753.125</v>
      </c>
      <c r="I153" s="18">
        <v>375</v>
      </c>
    </row>
    <row r="154" spans="1:9" ht="18" customHeight="1">
      <c r="A154" s="1" t="s">
        <v>39</v>
      </c>
      <c r="E154" s="8" t="s">
        <v>22</v>
      </c>
      <c r="F154" s="8" t="s">
        <v>28</v>
      </c>
      <c r="G154" s="10">
        <v>25</v>
      </c>
      <c r="H154" s="11">
        <f t="shared" si="9"/>
        <v>3125</v>
      </c>
      <c r="I154" s="18">
        <v>500</v>
      </c>
    </row>
    <row r="155" spans="1:9" ht="18" customHeight="1">
      <c r="A155" s="1" t="s">
        <v>39</v>
      </c>
      <c r="E155" s="8" t="s">
        <v>108</v>
      </c>
      <c r="F155" s="8" t="s">
        <v>28</v>
      </c>
      <c r="G155" s="10">
        <v>22.2</v>
      </c>
      <c r="H155" s="11">
        <f t="shared" si="9"/>
        <v>2775</v>
      </c>
      <c r="I155" s="18">
        <v>500</v>
      </c>
    </row>
    <row r="156" spans="1:9" ht="36" customHeight="1">
      <c r="A156" s="38" t="s">
        <v>141</v>
      </c>
      <c r="B156" s="38"/>
      <c r="C156" s="38"/>
      <c r="D156" s="38"/>
      <c r="E156" s="38"/>
      <c r="F156" s="38"/>
      <c r="G156" s="38"/>
      <c r="H156" s="38"/>
      <c r="I156" s="38"/>
    </row>
    <row r="157" spans="1:9" ht="20.25" customHeight="1">
      <c r="A157" s="1" t="s">
        <v>85</v>
      </c>
      <c r="E157" s="8" t="s">
        <v>10</v>
      </c>
      <c r="F157" s="8" t="s">
        <v>28</v>
      </c>
      <c r="G157" s="10">
        <v>3.8</v>
      </c>
      <c r="H157" s="11">
        <f>I157*G157/4</f>
        <v>617.5</v>
      </c>
      <c r="I157" s="18">
        <v>650</v>
      </c>
    </row>
    <row r="158" spans="1:9" s="32" customFormat="1" ht="18.75" customHeight="1">
      <c r="A158" s="1" t="s">
        <v>85</v>
      </c>
      <c r="B158" s="1"/>
      <c r="C158" s="1"/>
      <c r="D158" s="1"/>
      <c r="E158" s="8" t="s">
        <v>12</v>
      </c>
      <c r="F158" s="8" t="s">
        <v>28</v>
      </c>
      <c r="G158" s="10">
        <v>4.9</v>
      </c>
      <c r="H158" s="11">
        <f>I158*G158/4</f>
        <v>784</v>
      </c>
      <c r="I158" s="12">
        <v>640</v>
      </c>
    </row>
    <row r="159" spans="1:9" ht="18.75" customHeight="1">
      <c r="A159" s="1" t="s">
        <v>85</v>
      </c>
      <c r="E159" s="8" t="s">
        <v>31</v>
      </c>
      <c r="F159" s="8" t="s">
        <v>28</v>
      </c>
      <c r="G159" s="10">
        <v>8</v>
      </c>
      <c r="H159" s="11">
        <f>I159*G159/4</f>
        <v>1260</v>
      </c>
      <c r="I159" s="12">
        <v>630</v>
      </c>
    </row>
    <row r="160" spans="1:9" ht="18.75" customHeight="1">
      <c r="A160" s="1" t="s">
        <v>85</v>
      </c>
      <c r="E160" s="8" t="s">
        <v>17</v>
      </c>
      <c r="F160" s="8" t="s">
        <v>28</v>
      </c>
      <c r="G160" s="10">
        <v>11.15</v>
      </c>
      <c r="H160" s="11">
        <f>I160*G160/4</f>
        <v>1728.25</v>
      </c>
      <c r="I160" s="12">
        <v>620</v>
      </c>
    </row>
    <row r="161" spans="1:9" ht="36.75" customHeight="1">
      <c r="A161" s="38" t="s">
        <v>140</v>
      </c>
      <c r="B161" s="38"/>
      <c r="C161" s="38"/>
      <c r="D161" s="38"/>
      <c r="E161" s="38"/>
      <c r="F161" s="38"/>
      <c r="G161" s="38"/>
      <c r="H161" s="38"/>
      <c r="I161" s="38"/>
    </row>
    <row r="162" spans="1:9" s="3" customFormat="1" ht="18" customHeight="1">
      <c r="A162" s="1" t="s">
        <v>84</v>
      </c>
      <c r="B162" s="1"/>
      <c r="C162" s="1"/>
      <c r="D162" s="1"/>
      <c r="E162" s="8" t="s">
        <v>99</v>
      </c>
      <c r="F162" s="8" t="s">
        <v>28</v>
      </c>
      <c r="G162" s="10">
        <v>28.5</v>
      </c>
      <c r="H162" s="11">
        <f>I162*G162/6</f>
        <v>4275</v>
      </c>
      <c r="I162" s="17">
        <v>900</v>
      </c>
    </row>
    <row r="163" spans="1:9" s="32" customFormat="1" ht="47.25" customHeight="1">
      <c r="A163" s="40" t="s">
        <v>119</v>
      </c>
      <c r="B163" s="40"/>
      <c r="C163" s="40"/>
      <c r="D163" s="40"/>
      <c r="E163" s="40"/>
      <c r="F163" s="40"/>
      <c r="G163" s="40"/>
      <c r="H163" s="40"/>
      <c r="I163" s="40"/>
    </row>
    <row r="164" spans="1:9" ht="63" customHeight="1">
      <c r="A164" s="39" t="s">
        <v>52</v>
      </c>
      <c r="B164" s="39"/>
      <c r="C164" s="39"/>
      <c r="D164" s="39"/>
      <c r="E164" s="39"/>
      <c r="F164" s="39"/>
      <c r="G164" s="39"/>
      <c r="H164" s="39"/>
      <c r="I164" s="39"/>
    </row>
    <row r="165" spans="1:9" ht="22.5" customHeight="1">
      <c r="A165" s="1" t="s">
        <v>3</v>
      </c>
      <c r="D165" s="14" t="s">
        <v>59</v>
      </c>
      <c r="E165" s="8" t="s">
        <v>58</v>
      </c>
      <c r="F165" s="8" t="s">
        <v>29</v>
      </c>
      <c r="G165" s="9">
        <v>4.657</v>
      </c>
      <c r="H165" s="11">
        <v>956</v>
      </c>
      <c r="I165" s="10">
        <f>H165/G165</f>
        <v>205.2823706248658</v>
      </c>
    </row>
    <row r="166" spans="1:9" ht="19.5" customHeight="1">
      <c r="A166" s="1" t="s">
        <v>3</v>
      </c>
      <c r="D166" s="14" t="s">
        <v>136</v>
      </c>
      <c r="E166" s="8" t="s">
        <v>135</v>
      </c>
      <c r="F166" s="8" t="s">
        <v>29</v>
      </c>
      <c r="G166" s="9">
        <v>1.9</v>
      </c>
      <c r="H166" s="11">
        <v>450</v>
      </c>
      <c r="I166" s="10">
        <f>H166/G166</f>
        <v>236.84210526315792</v>
      </c>
    </row>
    <row r="167" spans="1:9" ht="54" customHeight="1">
      <c r="A167" s="39" t="s">
        <v>96</v>
      </c>
      <c r="B167" s="39"/>
      <c r="C167" s="39"/>
      <c r="D167" s="39"/>
      <c r="E167" s="39"/>
      <c r="F167" s="39"/>
      <c r="G167" s="39"/>
      <c r="H167" s="39"/>
      <c r="I167" s="39"/>
    </row>
    <row r="168" spans="1:9" ht="22.5" customHeight="1">
      <c r="A168" s="1" t="s">
        <v>39</v>
      </c>
      <c r="D168" s="16" t="s">
        <v>201</v>
      </c>
      <c r="E168" s="8" t="s">
        <v>30</v>
      </c>
      <c r="F168" s="8" t="s">
        <v>28</v>
      </c>
      <c r="G168" s="10">
        <v>4.6</v>
      </c>
      <c r="H168" s="11">
        <f>I168*G168/3.14</f>
        <v>366.2420382165605</v>
      </c>
      <c r="I168" s="17">
        <v>250</v>
      </c>
    </row>
    <row r="169" spans="1:9" ht="22.5" customHeight="1">
      <c r="A169" s="1" t="s">
        <v>39</v>
      </c>
      <c r="D169" s="16" t="s">
        <v>157</v>
      </c>
      <c r="E169" s="8" t="s">
        <v>44</v>
      </c>
      <c r="F169" s="8" t="s">
        <v>28</v>
      </c>
      <c r="G169" s="10">
        <f>6.33*3/3.27</f>
        <v>5.807339449541285</v>
      </c>
      <c r="H169" s="11">
        <f>I169*G169/3.27</f>
        <v>443.9861964481105</v>
      </c>
      <c r="I169" s="17">
        <v>250</v>
      </c>
    </row>
    <row r="170" spans="1:9" ht="22.5" customHeight="1">
      <c r="A170" s="1" t="s">
        <v>39</v>
      </c>
      <c r="D170" s="16" t="s">
        <v>202</v>
      </c>
      <c r="E170" s="8" t="s">
        <v>9</v>
      </c>
      <c r="F170" s="8" t="s">
        <v>28</v>
      </c>
      <c r="G170" s="10">
        <v>2.63</v>
      </c>
      <c r="H170" s="11">
        <f>I170*G170/3.27</f>
        <v>201.0703363914373</v>
      </c>
      <c r="I170" s="17">
        <v>250</v>
      </c>
    </row>
    <row r="171" spans="1:9" ht="22.5" customHeight="1">
      <c r="A171" s="1" t="s">
        <v>39</v>
      </c>
      <c r="D171" s="16" t="s">
        <v>203</v>
      </c>
      <c r="E171" s="8" t="s">
        <v>10</v>
      </c>
      <c r="F171" s="8" t="s">
        <v>28</v>
      </c>
      <c r="G171" s="10">
        <v>3.46</v>
      </c>
      <c r="H171" s="11">
        <f>I171*G171/3.27</f>
        <v>264.52599388379207</v>
      </c>
      <c r="I171" s="17">
        <v>250</v>
      </c>
    </row>
    <row r="172" spans="1:9" ht="22.5" customHeight="1">
      <c r="A172" s="1" t="s">
        <v>39</v>
      </c>
      <c r="D172" s="16" t="s">
        <v>150</v>
      </c>
      <c r="E172" s="8" t="s">
        <v>36</v>
      </c>
      <c r="F172" s="8" t="s">
        <v>28</v>
      </c>
      <c r="G172" s="10">
        <v>7.3</v>
      </c>
      <c r="H172" s="11">
        <f>I172*G172/3.82</f>
        <v>477.74869109947645</v>
      </c>
      <c r="I172" s="17">
        <v>250</v>
      </c>
    </row>
    <row r="173" spans="1:9" ht="22.5" customHeight="1">
      <c r="A173" s="1" t="s">
        <v>39</v>
      </c>
      <c r="D173" s="16" t="s">
        <v>171</v>
      </c>
      <c r="E173" s="8" t="s">
        <v>172</v>
      </c>
      <c r="F173" s="8" t="s">
        <v>28</v>
      </c>
      <c r="G173" s="10">
        <v>12.2</v>
      </c>
      <c r="H173" s="11">
        <f>I173*G173/3.71</f>
        <v>822.1024258760108</v>
      </c>
      <c r="I173" s="17">
        <v>250</v>
      </c>
    </row>
    <row r="174" spans="4:9" ht="14.25" customHeight="1">
      <c r="D174" s="16"/>
      <c r="E174" s="8"/>
      <c r="F174" s="8"/>
      <c r="G174" s="10"/>
      <c r="H174" s="11"/>
      <c r="I174" s="17"/>
    </row>
    <row r="175" spans="1:9" ht="23.25" customHeight="1">
      <c r="A175" s="1" t="s">
        <v>173</v>
      </c>
      <c r="C175" s="16" t="s">
        <v>98</v>
      </c>
      <c r="D175" s="16" t="s">
        <v>149</v>
      </c>
      <c r="E175" s="8" t="s">
        <v>30</v>
      </c>
      <c r="F175" s="8" t="s">
        <v>28</v>
      </c>
      <c r="G175" s="10">
        <v>6.3</v>
      </c>
      <c r="H175" s="11">
        <f>I175*G175/4</f>
        <v>393.75</v>
      </c>
      <c r="I175" s="12">
        <v>250</v>
      </c>
    </row>
    <row r="176" spans="1:9" ht="20.25" customHeight="1">
      <c r="A176" s="1" t="s">
        <v>97</v>
      </c>
      <c r="C176" s="16" t="s">
        <v>98</v>
      </c>
      <c r="D176" s="16" t="s">
        <v>149</v>
      </c>
      <c r="E176" s="8" t="s">
        <v>12</v>
      </c>
      <c r="F176" s="8" t="s">
        <v>28</v>
      </c>
      <c r="G176" s="10">
        <v>4.9</v>
      </c>
      <c r="H176" s="11">
        <f>I176*G176/4</f>
        <v>425.07500000000005</v>
      </c>
      <c r="I176" s="12">
        <v>347</v>
      </c>
    </row>
    <row r="177" spans="1:9" ht="20.25" customHeight="1">
      <c r="A177" s="1" t="s">
        <v>174</v>
      </c>
      <c r="E177" s="8" t="s">
        <v>170</v>
      </c>
      <c r="F177" s="8" t="s">
        <v>28</v>
      </c>
      <c r="G177" s="10">
        <v>11.76</v>
      </c>
      <c r="H177" s="11">
        <f>I177*G177/6</f>
        <v>882</v>
      </c>
      <c r="I177" s="17">
        <v>450</v>
      </c>
    </row>
  </sheetData>
  <sheetProtection/>
  <mergeCells count="29">
    <mergeCell ref="A9:I9"/>
    <mergeCell ref="F7:F8"/>
    <mergeCell ref="A7:E8"/>
    <mergeCell ref="G7:G8"/>
    <mergeCell ref="A48:I48"/>
    <mergeCell ref="A28:I28"/>
    <mergeCell ref="A22:I22"/>
    <mergeCell ref="A18:I18"/>
    <mergeCell ref="A34:I34"/>
    <mergeCell ref="A45:I45"/>
    <mergeCell ref="A40:I40"/>
    <mergeCell ref="A61:I61"/>
    <mergeCell ref="A91:I91"/>
    <mergeCell ref="A161:I161"/>
    <mergeCell ref="A156:I156"/>
    <mergeCell ref="A5:I5"/>
    <mergeCell ref="H7:H8"/>
    <mergeCell ref="A41:I41"/>
    <mergeCell ref="G6:I6"/>
    <mergeCell ref="I7:I8"/>
    <mergeCell ref="A167:I167"/>
    <mergeCell ref="A163:I163"/>
    <mergeCell ref="A62:I62"/>
    <mergeCell ref="A87:I87"/>
    <mergeCell ref="A88:I88"/>
    <mergeCell ref="A70:I70"/>
    <mergeCell ref="A164:I164"/>
    <mergeCell ref="A120:I120"/>
    <mergeCell ref="A97:I97"/>
  </mergeCells>
  <printOptions horizontalCentered="1"/>
  <pageMargins left="0.31496062992125984" right="0.11811023622047245" top="0.35433070866141736" bottom="0.7480314960629921" header="0.31496062992125984" footer="0.31496062992125984"/>
  <pageSetup fitToHeight="8" fitToWidth="1" horizontalDpi="600" verticalDpi="600" orientation="portrait" paperSize="9" scale="65" r:id="rId2"/>
  <headerFooter>
    <oddFooter>&amp;CСТРАНИЦА  &amp;P  ИЗ  &amp;N</oddFooter>
  </headerFooter>
  <ignoredErrors>
    <ignoredError sqref="H1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Cpmp1</dc:creator>
  <cp:keywords/>
  <dc:description/>
  <cp:lastModifiedBy>Liana</cp:lastModifiedBy>
  <cp:lastPrinted>2022-09-28T13:43:59Z</cp:lastPrinted>
  <dcterms:created xsi:type="dcterms:W3CDTF">2012-03-11T16:36:15Z</dcterms:created>
  <dcterms:modified xsi:type="dcterms:W3CDTF">2022-12-20T12:36:20Z</dcterms:modified>
  <cp:category/>
  <cp:version/>
  <cp:contentType/>
  <cp:contentStatus/>
</cp:coreProperties>
</file>